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externalLink+xml" PartName="/xl/externalLinks/externalLink7.xml"/>
  <Override ContentType="application/vnd.openxmlformats-officedocument.spreadsheetml.externalLink+xml" PartName="/xl/externalLinks/externalLink2.xml"/>
  <Override ContentType="application/vnd.openxmlformats-officedocument.spreadsheetml.externalLink+xml" PartName="/xl/externalLinks/externalLink12.xml"/>
  <Override ContentType="application/vnd.openxmlformats-officedocument.spreadsheetml.externalLink+xml" PartName="/xl/externalLinks/externalLink5.xml"/>
  <Override ContentType="application/vnd.openxmlformats-officedocument.spreadsheetml.externalLink+xml" PartName="/xl/externalLinks/externalLink4.xml"/>
  <Override ContentType="application/vnd.openxmlformats-officedocument.spreadsheetml.externalLink+xml" PartName="/xl/externalLinks/externalLink10.xml"/>
  <Override ContentType="application/vnd.openxmlformats-officedocument.spreadsheetml.externalLink+xml" PartName="/xl/externalLinks/externalLink9.xml"/>
  <Override ContentType="application/vnd.openxmlformats-officedocument.spreadsheetml.externalLink+xml" PartName="/xl/externalLinks/externalLink14.xml"/>
  <Override ContentType="application/vnd.openxmlformats-officedocument.spreadsheetml.externalLink+xml" PartName="/xl/externalLinks/externalLink1.xml"/>
  <Override ContentType="application/vnd.openxmlformats-officedocument.spreadsheetml.externalLink+xml" PartName="/xl/externalLinks/externalLink13.xml"/>
  <Override ContentType="application/vnd.openxmlformats-officedocument.spreadsheetml.externalLink+xml" PartName="/xl/externalLinks/externalLink8.xml"/>
  <Override ContentType="application/vnd.openxmlformats-officedocument.spreadsheetml.externalLink+xml" PartName="/xl/externalLinks/externalLink11.xml"/>
  <Override ContentType="application/vnd.openxmlformats-officedocument.spreadsheetml.externalLink+xml" PartName="/xl/externalLinks/externalLink3.xml"/>
  <Override ContentType="application/vnd.openxmlformats-officedocument.spreadsheetml.externalLink+xml" PartName="/xl/externalLinks/externalLink6.xml"/>
  <Override ContentType="application/vnd.openxmlformats-officedocument.spreadsheetml.externalLink+xml" PartName="/xl/externalLinks/externalLink15.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visible" name="Demographic entry" sheetId="2" r:id="rId5"/>
    <sheet state="visible" name="Making a face sheet" sheetId="3" r:id="rId6"/>
    <sheet state="visible" name="Summing questionnaires (simple)" sheetId="4" r:id="rId7"/>
    <sheet state="visible" name="Norming data, manual age bands" sheetId="5" r:id="rId8"/>
    <sheet state="visible" name="Norming data (simple age z)" sheetId="6" r:id="rId9"/>
    <sheet state="visible" name="Norming data (multiple demo z)" sheetId="7" r:id="rId10"/>
    <sheet state="visible" name="Norming data, raw regression" sheetId="8" r:id="rId11"/>
    <sheet state="visible" name="Descriptors" sheetId="9" r:id="rId12"/>
    <sheet state="visible" name="Tabling" sheetId="10" r:id="rId13"/>
    <sheet state="hidden" name="ADVANCED TUTORIAL-LIST LEARNING" sheetId="11" r:id="rId14"/>
    <sheet state="visible" name="LIST LEARNING TUTORIAL - RESULT" sheetId="12" r:id="rId15"/>
    <sheet state="visible" name="Practice" sheetId="13"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______________________________wms4">[1]conversions!$A$44:$A$45</definedName>
    <definedName name="_____see95">'[2]t&amp;B for fsiq'!$A$22</definedName>
    <definedName name="____see95">'[2]t&amp;B for fsiq'!$A$22</definedName>
    <definedName name="___see95">'[2]t&amp;B for fsiq'!$A$22</definedName>
    <definedName name="__see95">'[2]t&amp;B for fsiq'!$A$22</definedName>
    <definedName name="__wms4">[3]conversions!$A$44:$A$45</definedName>
    <definedName name="_see95">'[4]t&amp;B for fsiq'!$A$22</definedName>
    <definedName name="_wms4">[3]conversions!$A$44:$A$45</definedName>
    <definedName name="actionverbs_1">'[3]r-avlt and rey-o'!$B$8:$N$9</definedName>
    <definedName name="actionverbs_2">'[3]r-avlt and rey-o'!$B$11:$N$12</definedName>
    <definedName name="AN_F">'[5]HRB T-Scores'!$A$339:$BO$358</definedName>
    <definedName name="AN_FA">'[5]HRB T-Scores'!$A$362:$BO$381</definedName>
    <definedName name="AN_M">'[5]HRB T-Scores'!$A$292:$BO$311</definedName>
    <definedName name="AN_MA">'[5]HRB T-Scores'!$A$315:$BO$334</definedName>
    <definedName name="animals">'[3]stai-HRB'!$B$54:$U$55</definedName>
    <definedName name="animals_F_AA_12_20_T">'[3]HRB female african amer.'!$D$148:$W$149</definedName>
    <definedName name="animals_F_AA_12_35_T">'[3]HRB female african amer.'!$AA$148:$AT$149</definedName>
    <definedName name="animals_F_AA_12_40_T">'[3]HRB female african amer.'!$AX$148:$BQ$149</definedName>
    <definedName name="animals_F_AA_12_45_T">'[3]HRB female african amer.'!$BU$148:$CN$149</definedName>
    <definedName name="animals_F_AA_12_50_T">'[3]HRB female african amer.'!$D$171:$W$172</definedName>
    <definedName name="animals_F_AA_12_55_T">'[3]HRB female african amer.'!$AA$171:$AT$172</definedName>
    <definedName name="animals_F_AA_12_60_T">'[3]HRB female african amer.'!$AX$171:$BQ$172</definedName>
    <definedName name="animals_F_AA_12_65_T">'[3]HRB female african amer.'!$BU$171:$CN$172</definedName>
    <definedName name="animals_F_AA_12_70_T">'[3]HRB female african amer.'!$D$194:$W$195</definedName>
    <definedName name="animals_F_AA_12_75_T">'[3]HRB female african amer.'!$AA$194:$AT$195</definedName>
    <definedName name="animals_F_AA_12_80_T">'[3]HRB female african amer.'!$AX$194:$BQ$195</definedName>
    <definedName name="animals_F_AA_13_20_T">'[3]HRB female african amer.'!$D$217:$W$218</definedName>
    <definedName name="animals_F_AA_13_35_T">'[3]HRB female african amer.'!$AA$217:$AT$218</definedName>
    <definedName name="animals_F_AA_13_40_T">'[3]HRB female african amer.'!$AX$217:$BQ$218</definedName>
    <definedName name="animals_F_AA_13_45_T">'[3]HRB female african amer.'!$BU$217:$CN$218</definedName>
    <definedName name="animals_F_AA_13_50_T">'[3]HRB female african amer.'!$D$240:$W$241</definedName>
    <definedName name="animals_F_AA_13_55_T">'[3]HRB female african amer.'!$AA$240:$AT$241</definedName>
    <definedName name="animals_F_AA_13_60_T">'[3]HRB female african amer.'!$AX$240:$BQ$241</definedName>
    <definedName name="animals_F_AA_13_65_T">'[3]HRB female african amer.'!$BU$240:$CN$241</definedName>
    <definedName name="animals_F_AA_13_70_T">'[3]HRB female african amer.'!$D$263:$W$264</definedName>
    <definedName name="animals_F_AA_13_75_T">'[3]HRB female african amer.'!$AA$263:$AT$264</definedName>
    <definedName name="animals_F_AA_13_80_T">'[3]HRB female african amer.'!$AX$263:$BQ$264</definedName>
    <definedName name="animals_F_AA_16_20_T">'[3]HRB female african amer.'!$D$286:$W$287</definedName>
    <definedName name="animals_F_AA_16_35_T">'[3]HRB female african amer.'!$AA$286:$AT$287</definedName>
    <definedName name="animals_F_AA_16_40_T">'[3]HRB female african amer.'!$AX$286:$BQ$287</definedName>
    <definedName name="animals_F_AA_16_45_T">'[3]HRB female african amer.'!$BU$286:$CN$287</definedName>
    <definedName name="animals_F_AA_16_50_T">'[3]HRB female african amer.'!$D$309:$W$310</definedName>
    <definedName name="animals_F_AA_16_55_T">'[3]HRB female african amer.'!$AA$309:$AT$310</definedName>
    <definedName name="animals_F_AA_16_60_T">'[3]HRB female african amer.'!$AX$309:$BQ$310</definedName>
    <definedName name="animals_F_AA_16_65_T">'[3]HRB female african amer.'!$BU$309:$CN$310</definedName>
    <definedName name="animals_F_AA_16_70_T">'[3]HRB female african amer.'!$D$332:$W$333</definedName>
    <definedName name="animals_F_AA_16_75_T">'[3]HRB female african amer.'!$AA$332:$AT$333</definedName>
    <definedName name="animals_F_AA_16_80_T">'[3]HRB female african amer.'!$AX$332:$BQ$333</definedName>
    <definedName name="animals_F_AA_18_20_T">'[3]HRB female african amer.'!$D$355:$W$356</definedName>
    <definedName name="animals_F_AA_18_35_T">'[3]HRB female african amer.'!$AA$355:$AT$356</definedName>
    <definedName name="animals_F_AA_18_40_T">'[3]HRB female african amer.'!$AX$355:$BQ$356</definedName>
    <definedName name="animals_F_AA_18_45_T">'[3]HRB female african amer.'!$BU$355:$CN$356</definedName>
    <definedName name="animals_F_AA_18_50_T">'[3]HRB female african amer.'!$D$378:$W$379</definedName>
    <definedName name="animals_F_AA_18_55_T">'[3]HRB female african amer.'!$AA$378:$AT$379</definedName>
    <definedName name="animals_F_AA_18_60_T">'[3]HRB female african amer.'!$AX$378:$BQ$379</definedName>
    <definedName name="animals_F_AA_18_65_T">'[3]HRB female african amer.'!$BU$378:$CN$379</definedName>
    <definedName name="animals_F_AA_18_70_T">'[3]HRB female african amer.'!$D$401:$W$402</definedName>
    <definedName name="animals_F_AA_18_75_T">'[3]HRB female african amer.'!$AA$401:$AT$402</definedName>
    <definedName name="animals_F_AA_18_80_T">'[3]HRB female african amer.'!$AX$401:$BQ$402</definedName>
    <definedName name="animals_F_AA_7_20_T">'[3]HRB female african amer.'!$D$10:$W$11</definedName>
    <definedName name="animals_F_AA_7_35_T">'[3]HRB female african amer.'!$AA$10:$AT$11</definedName>
    <definedName name="animals_F_AA_7_40_T">'[3]HRB female african amer.'!$AX$10:$BQ$11</definedName>
    <definedName name="animals_F_AA_7_45_T">'[3]HRB female african amer.'!$BU$10:$CN$11</definedName>
    <definedName name="animals_F_AA_7_50_T">'[3]HRB female african amer.'!$D$33:$W$34</definedName>
    <definedName name="animals_F_AA_7_55_T">'[3]HRB female african amer.'!$AA$33:$AT$34</definedName>
    <definedName name="animals_F_AA_7_60_T">'[3]HRB female african amer.'!$AX$33:$BQ$34</definedName>
    <definedName name="animals_F_AA_7_65_T">'[3]HRB female african amer.'!$BU$33:$CN$34</definedName>
    <definedName name="animals_F_AA_7_70_T">'[3]HRB female african amer.'!$D$56:$W$57</definedName>
    <definedName name="animals_F_AA_7_75_T">'[3]HRB female african amer.'!$AA$56:$AT$57</definedName>
    <definedName name="animals_F_AA_7_80_T">'[3]HRB female african amer.'!$AX$56:$BQ$57</definedName>
    <definedName name="animals_F_AA_9_20_T">'[3]HRB female african amer.'!$D$79:$W$80</definedName>
    <definedName name="animals_F_AA_9_35_T">'[3]HRB female african amer.'!$AA$79:$AT$80</definedName>
    <definedName name="animals_F_AA_9_40_T">'[3]HRB female african amer.'!$AX$79:$BQ$80</definedName>
    <definedName name="animals_F_AA_9_45_T">'[3]HRB female african amer.'!$BU$79:$CN$80</definedName>
    <definedName name="animals_F_AA_9_50_T">'[3]HRB female african amer.'!$D$102:$W$103</definedName>
    <definedName name="animals_F_AA_9_55_T">'[3]HRB female african amer.'!$AA$102:$AT$103</definedName>
    <definedName name="animals_F_AA_9_60_T">'[3]HRB female african amer.'!$AX$102:$BQ$103</definedName>
    <definedName name="animals_F_AA_9_65_T">'[3]HRB female african amer.'!$BU$102:$CN$103</definedName>
    <definedName name="animals_F_AA_9_70_T">'[3]HRB female african amer.'!$D$125:$W$126</definedName>
    <definedName name="animals_F_AA_9_75_T">'[3]HRB female african amer.'!$AA$125:$AT$126</definedName>
    <definedName name="animals_F_AA_9_80_T">'[3]HRB female african amer.'!$AX$125:$BQ$126</definedName>
    <definedName name="animals_F_C_12_20_T">'[3]HRB female caucasian'!$D$148:$W$149</definedName>
    <definedName name="animals_F_C_12_35_T">'[3]HRB female caucasian'!$AA$148:$AT$149</definedName>
    <definedName name="animals_F_C_12_40_T">'[3]HRB female caucasian'!$AX$148:$BQ$149</definedName>
    <definedName name="animals_F_C_12_45_T">'[3]HRB female caucasian'!$BU$148:$CN$149</definedName>
    <definedName name="animals_F_C_12_50_T">'[3]HRB female caucasian'!$D$171:$W$172</definedName>
    <definedName name="animals_F_C_12_55_T">'[3]HRB female caucasian'!$AA$171:$AT$172</definedName>
    <definedName name="animals_F_C_12_60_T">'[3]HRB female caucasian'!$AX$171:$BQ$172</definedName>
    <definedName name="animals_F_C_12_65_T">'[3]HRB female caucasian'!$BU$171:$CN$172</definedName>
    <definedName name="animals_F_C_12_70_T">'[3]HRB female caucasian'!$D$194:$W$195</definedName>
    <definedName name="animals_F_C_12_75_T">'[3]HRB female caucasian'!$AA$194:$AT$195</definedName>
    <definedName name="animals_F_C_12_80_T">'[3]HRB female caucasian'!$AX$194:$BQ$195</definedName>
    <definedName name="animals_F_C_13_20_T">'[3]HRB female caucasian'!$D$217:$W$218</definedName>
    <definedName name="animals_F_C_13_35_T">'[3]HRB female caucasian'!$AA$217:$AT$218</definedName>
    <definedName name="animals_F_C_13_40_T">'[3]HRB female caucasian'!$AX$217:$BQ$218</definedName>
    <definedName name="animals_F_C_13_45_T">'[3]HRB female caucasian'!$BU$217:$CN$218</definedName>
    <definedName name="animals_F_C_13_50_T">'[3]HRB female caucasian'!$D$240:$W$241</definedName>
    <definedName name="animals_F_C_13_55_T">'[3]HRB female caucasian'!$AA$240:$AT$241</definedName>
    <definedName name="animals_F_C_13_60_T">'[3]HRB female caucasian'!$AX$240:$BQ$241</definedName>
    <definedName name="animals_F_C_13_65_T">'[3]HRB female caucasian'!$BU$240:$CN$241</definedName>
    <definedName name="animals_F_C_13_70_T">'[3]HRB female caucasian'!$D$263:$W$264</definedName>
    <definedName name="animals_F_C_13_75_T">'[3]HRB female caucasian'!$AA$263:$AT$264</definedName>
    <definedName name="animals_F_C_13_80_T">'[3]HRB female caucasian'!$AX$263:$BQ$264</definedName>
    <definedName name="animals_F_C_16_20_T">'[3]HRB female caucasian'!$D$286:$V$287</definedName>
    <definedName name="animals_F_C_16_35_T">'[3]HRB female caucasian'!$AA$286:$AS$287</definedName>
    <definedName name="animals_F_C_16_40_T">'[3]HRB female caucasian'!$AX$286:$BP$287</definedName>
    <definedName name="animals_F_C_16_45_T">'[3]HRB female caucasian'!$BU$286:$CM$287</definedName>
    <definedName name="animals_F_C_16_50_T">'[3]HRB female caucasian'!$D$309:$W$310</definedName>
    <definedName name="animals_F_C_16_55_T">'[3]HRB female caucasian'!$AA$309:$AT$310</definedName>
    <definedName name="animals_F_C_16_60_T">'[3]HRB female caucasian'!$AX$309:$BQ$310</definedName>
    <definedName name="animals_F_C_16_65_T">'[3]HRB female caucasian'!$BU$309:$CN$310</definedName>
    <definedName name="animals_F_C_16_70_T">'[3]HRB female caucasian'!$D$332:$W$333</definedName>
    <definedName name="animals_F_C_16_75_T">'[3]HRB female caucasian'!$AA$332:$AT$333</definedName>
    <definedName name="animals_F_C_16_80_T">'[3]HRB female caucasian'!$AX$332:$BQ$333</definedName>
    <definedName name="animals_F_C_18_20_T">'[3]HRB female caucasian'!$D$355:$V$356</definedName>
    <definedName name="animals_F_C_18_35_T">'[3]HRB female caucasian'!$AA$355:$AS$356</definedName>
    <definedName name="animals_F_C_18_40_T">'[3]HRB female caucasian'!$AX$355:$BP$356</definedName>
    <definedName name="animals_F_C_18_45_T">'[3]HRB female caucasian'!$BU$355:$CM$356</definedName>
    <definedName name="animals_F_C_18_50_T">'[3]HRB female caucasian'!$D$378:$V$379</definedName>
    <definedName name="animals_F_C_18_55_T">'[3]HRB female caucasian'!$AA$378:$AS$379</definedName>
    <definedName name="animals_F_C_18_60_T">'[3]HRB female caucasian'!$AX$378:$BQ$379</definedName>
    <definedName name="animals_F_C_18_65_T">'[3]HRB female caucasian'!$BU$378:$CN$379</definedName>
    <definedName name="animals_F_C_18_70_T">'[3]HRB female caucasian'!$D$401:$W$402</definedName>
    <definedName name="animals_F_C_18_75_T">'[3]HRB female caucasian'!$AA$401:$AT$402</definedName>
    <definedName name="animals_F_C_18_80_T">'[3]HRB female caucasian'!$AX$401:$BQ$402</definedName>
    <definedName name="animals_F_C_7_20_T">'[3]HRB female caucasian'!$D$10:$W$11</definedName>
    <definedName name="animals_F_C_7_35_T">'[3]HRB female caucasian'!$AA$10:$AT$11</definedName>
    <definedName name="animals_F_C_7_40_T">'[3]HRB female caucasian'!$AX$10:$BQ$11</definedName>
    <definedName name="animals_F_C_7_45_T">'[3]HRB female caucasian'!$BU$10:$CN$11</definedName>
    <definedName name="animals_F_C_7_50_T">'[3]HRB female caucasian'!$D$33:$W$34</definedName>
    <definedName name="animals_F_C_7_55_T">'[3]HRB female caucasian'!$AA$33:$AT$34</definedName>
    <definedName name="animals_F_C_7_60_T">'[3]HRB female caucasian'!$AX$33:$BQ$34</definedName>
    <definedName name="animals_F_C_7_65_T">'[3]HRB female caucasian'!$BU$33:$CN$34</definedName>
    <definedName name="animals_F_C_7_70_T">'[3]HRB female caucasian'!$D$56:$W$57</definedName>
    <definedName name="animals_F_C_7_75_T">'[3]HRB female caucasian'!$AA$56:$AT$57</definedName>
    <definedName name="animals_F_C_7_80_T">'[3]HRB female caucasian'!$AX$56:$BQ$57</definedName>
    <definedName name="animals_F_C_9_20_T">'[3]HRB female caucasian'!$D$79:$W$80</definedName>
    <definedName name="animals_F_C_9_35_T">'[3]HRB female caucasian'!$AA$79:$AT$80</definedName>
    <definedName name="animals_F_C_9_40_T">'[3]HRB female caucasian'!$AX$79:$BQ$80</definedName>
    <definedName name="animals_F_C_9_45_T">'[3]HRB female caucasian'!$BU$79:$CN$80</definedName>
    <definedName name="animals_F_C_9_50_T">'[3]HRB female caucasian'!$D$102:$W$103</definedName>
    <definedName name="animals_F_C_9_55_T">'[3]HRB female caucasian'!$AA$102:$AT$103</definedName>
    <definedName name="animals_F_C_9_60_T">'[3]HRB female caucasian'!$AX$102:$BQ$103</definedName>
    <definedName name="animals_F_C_9_65_T">'[3]HRB female caucasian'!$BU$102:$CN$103</definedName>
    <definedName name="animals_F_C_9_70_T">'[3]HRB female caucasian'!$D$125:$W$126</definedName>
    <definedName name="animals_F_C_9_75_T">'[3]HRB female caucasian'!$AA$125:$AT$126</definedName>
    <definedName name="animals_F_C_9_80_T">'[3]HRB female caucasian'!$AX$125:$BQ$126</definedName>
    <definedName name="animals_M_AA_12_20_T">'[3]HRB male african amer.'!$D$148:$W$149</definedName>
    <definedName name="animals_M_AA_12_35_T">'[3]HRB male african amer.'!$AA$148:$AT$149</definedName>
    <definedName name="animals_M_AA_12_40_T">'[3]HRB male african amer.'!$AX$148:$BQ$149</definedName>
    <definedName name="animals_M_AA_12_45_T">'[3]HRB male african amer.'!$BU$148:$CN$149</definedName>
    <definedName name="animals_M_AA_12_50_T">'[3]HRB male african amer.'!$D$171:$W$172</definedName>
    <definedName name="animals_M_AA_12_55_T">'[3]HRB male african amer.'!$AA$171:$AT$172</definedName>
    <definedName name="animals_M_AA_12_60_T">'[3]HRB male african amer.'!$AX$171:$BQ$172</definedName>
    <definedName name="animals_M_AA_12_65_T">'[3]HRB male african amer.'!$BU$171:$CN$172</definedName>
    <definedName name="animals_M_AA_12_70_T">'[3]HRB male african amer.'!$D$194:$W$195</definedName>
    <definedName name="animals_M_AA_12_75_T">'[3]HRB male african amer.'!$AA$194:$AT$195</definedName>
    <definedName name="animals_M_AA_12_80_T">'[3]HRB male african amer.'!$AX$194:$BQ$195</definedName>
    <definedName name="animals_M_AA_13_20_T">'[3]HRB male african amer.'!$D$217:$W$218</definedName>
    <definedName name="animals_M_AA_13_35_T">'[3]HRB male african amer.'!$AA$217:$AT$218</definedName>
    <definedName name="animals_M_AA_13_40_T">'[3]HRB male african amer.'!$AX$217:$BQ$218</definedName>
    <definedName name="animals_M_AA_13_45_T">'[3]HRB male african amer.'!$BU$217:$CN$218</definedName>
    <definedName name="animals_M_AA_13_50_T">'[3]HRB male african amer.'!$D$240:$W$241</definedName>
    <definedName name="animals_M_AA_13_55_T">'[3]HRB male african amer.'!$AA$240:$AT$241</definedName>
    <definedName name="animals_M_AA_13_60_T">'[3]HRB male african amer.'!$AX$240:$BQ$241</definedName>
    <definedName name="animals_M_AA_13_65_T">'[3]HRB male african amer.'!$BU$240:$CN$241</definedName>
    <definedName name="animals_M_AA_13_70_T">'[3]HRB male african amer.'!$D$263:$W$264</definedName>
    <definedName name="animals_M_AA_13_75_T">'[3]HRB male african amer.'!$AA$263:$AT$264</definedName>
    <definedName name="animals_M_AA_13_80_T">'[3]HRB male african amer.'!$AX$263:$BQ$264</definedName>
    <definedName name="animals_M_AA_16_20_T">'[3]HRB male african amer.'!$D$286:$W$287</definedName>
    <definedName name="animals_M_AA_16_35_T">'[3]HRB male african amer.'!$AA$286:$AT$287</definedName>
    <definedName name="animals_M_AA_16_40_T">'[3]HRB male african amer.'!$AX$286:$BQ$287</definedName>
    <definedName name="animals_M_AA_16_45_T">'[3]HRB male african amer.'!$BU$286:$CN$287</definedName>
    <definedName name="animals_M_AA_16_50_T">'[3]HRB male african amer.'!$D$309:$W$310</definedName>
    <definedName name="animals_M_AA_16_55_T">'[3]HRB male african amer.'!$AA$309:$AT$310</definedName>
    <definedName name="animals_M_AA_16_60_T">'[3]HRB male african amer.'!$AX$309:$BQ$310</definedName>
    <definedName name="animals_M_AA_16_65_T">'[3]HRB male african amer.'!$BU$309:$CN$310</definedName>
    <definedName name="animals_M_AA_16_70_T">'[3]HRB male african amer.'!$D$332:$W$333</definedName>
    <definedName name="animals_M_AA_16_75_T">'[3]HRB male african amer.'!$AA$332:$AT$333</definedName>
    <definedName name="animals_M_AA_16_80_T">'[3]HRB male african amer.'!$AX$332:$BQ$333</definedName>
    <definedName name="animals_M_AA_18_20_T">'[3]HRB male african amer.'!$D$355:$W$356</definedName>
    <definedName name="animals_M_AA_18_35_T">'[3]HRB male african amer.'!$AA$355:$AT$356</definedName>
    <definedName name="animals_M_AA_18_40_T">'[3]HRB male african amer.'!$AX$355:$BQ$356</definedName>
    <definedName name="animals_M_AA_18_45_T">'[3]HRB male african amer.'!$BU$355:$CN$356</definedName>
    <definedName name="animals_M_AA_18_50_T">'[3]HRB male african amer.'!$D$378:$W$379</definedName>
    <definedName name="animals_M_AA_18_55_T">'[3]HRB male african amer.'!$AA$378:$AT$379</definedName>
    <definedName name="animals_M_AA_18_60_T">'[3]HRB male african amer.'!$AX$378:$BQ$379</definedName>
    <definedName name="animals_M_AA_18_65_T">'[3]HRB male african amer.'!$BU$378:$CN$379</definedName>
    <definedName name="animals_M_AA_18_70_T">'[3]HRB male african amer.'!$D$401:$W$402</definedName>
    <definedName name="animals_M_AA_18_75_T">'[3]HRB male african amer.'!$AA$401:$AT$402</definedName>
    <definedName name="animals_M_AA_18_80_T">'[3]HRB male african amer.'!$AX$401:$BQ$402</definedName>
    <definedName name="animals_M_AA_7_20_T">'[3]HRB male african amer.'!$D$10:$W$11</definedName>
    <definedName name="animals_M_AA_7_35_T">'[3]HRB male african amer.'!$AA$10:$AT$11</definedName>
    <definedName name="animals_M_AA_7_40_T">'[3]HRB male african amer.'!$AX$10:$BQ$11</definedName>
    <definedName name="animals_M_AA_7_45_T">'[3]HRB male african amer.'!$BU$10:$CN$11</definedName>
    <definedName name="animals_M_AA_7_50_T">'[3]HRB male african amer.'!$D$33:$W$34</definedName>
    <definedName name="animals_M_AA_7_55_T">'[3]HRB male african amer.'!$AA$33:$AT$34</definedName>
    <definedName name="animals_M_AA_7_60_T">'[3]HRB male african amer.'!$AX$33:$BQ$34</definedName>
    <definedName name="animals_M_AA_7_65_T">'[3]HRB male african amer.'!$BU$33:$CN$34</definedName>
    <definedName name="animals_M_AA_7_70_T">'[3]HRB male african amer.'!$D$56:$W$57</definedName>
    <definedName name="animals_M_AA_7_75_T">'[3]HRB male african amer.'!$AA$56:$AT$57</definedName>
    <definedName name="animals_M_AA_7_80_T">'[3]HRB male african amer.'!$AX$56:$BQ$57</definedName>
    <definedName name="animals_M_AA_9_20_T">'[3]HRB male african amer.'!$D$79:$W$80</definedName>
    <definedName name="animals_M_AA_9_35_T">'[3]HRB male african amer.'!$AA$79:$AT$80</definedName>
    <definedName name="animals_M_AA_9_40_T">'[3]HRB male african amer.'!$AX$79:$BQ$80</definedName>
    <definedName name="animals_M_AA_9_45_T">'[3]HRB male african amer.'!$BU$79:$CN$80</definedName>
    <definedName name="animals_M_AA_9_50_T">'[3]HRB male african amer.'!$D$102:$W$103</definedName>
    <definedName name="animals_M_AA_9_55_T">'[3]HRB male african amer.'!$AA$102:$AT$103</definedName>
    <definedName name="animals_M_AA_9_60_T">'[3]HRB male african amer.'!$AX$102:$BQ$103</definedName>
    <definedName name="animals_M_AA_9_65_T">'[3]HRB male african amer.'!$BU$102:$CN$103</definedName>
    <definedName name="animals_M_AA_9_70_T">'[3]HRB male african amer.'!$D$125:$W$126</definedName>
    <definedName name="animals_M_AA_9_75_T">'[3]HRB male african amer.'!$AA$125:$AT$126</definedName>
    <definedName name="animals_M_AA_9_80_T">'[3]HRB male african amer.'!$AX$125:$BQ$126</definedName>
    <definedName name="animals_M_C_12_20_T">'[3]HRB male caucasian'!$D$148:$W$149</definedName>
    <definedName name="animals_M_C_12_35_T">'[3]HRB male caucasian'!$AA$148:$AT$149</definedName>
    <definedName name="animals_M_C_12_40_T">'[3]HRB male caucasian'!$AX$148:$BQ$149</definedName>
    <definedName name="animals_M_C_12_45_T">'[3]HRB male caucasian'!$BU$148:$CN$149</definedName>
    <definedName name="animals_M_C_12_50_T">'[3]HRB male caucasian'!$D$171:$W$172</definedName>
    <definedName name="animals_M_C_12_55_T">'[3]HRB male caucasian'!$AA$171:$AT$172</definedName>
    <definedName name="animals_M_C_12_60_T">'[3]HRB male caucasian'!$AX$171:$BQ$172</definedName>
    <definedName name="animals_M_C_12_65_T">'[3]HRB male caucasian'!$BU$171:$CN$172</definedName>
    <definedName name="animals_M_C_12_70_T">'[3]HRB male caucasian'!$D$194:$W$195</definedName>
    <definedName name="animals_M_C_12_75_T">'[3]HRB male caucasian'!$AA$194:$AT$195</definedName>
    <definedName name="animals_M_C_12_80_T">'[3]HRB male caucasian'!$AX$194:$BQ$195</definedName>
    <definedName name="animals_M_C_13_20_T">'[3]HRB male caucasian'!$D$217:$W$218</definedName>
    <definedName name="animals_M_C_13_35_T">'[3]HRB male caucasian'!$AA$217:$AT$218</definedName>
    <definedName name="animals_M_C_13_40_T">'[3]HRB male caucasian'!$AX$217:$BQ$218</definedName>
    <definedName name="animals_M_C_13_45_T">'[3]HRB male caucasian'!$BU$217:$CN$218</definedName>
    <definedName name="animals_M_C_13_50_T">'[3]HRB male caucasian'!$D$240:$W$241</definedName>
    <definedName name="animals_M_C_13_55_T">'[3]HRB male caucasian'!$AA$240:$AT$241</definedName>
    <definedName name="animals_M_C_13_60_T">'[3]HRB male caucasian'!$AX$240:$BQ$241</definedName>
    <definedName name="animals_M_C_13_65_T">'[3]HRB male caucasian'!$BU$240:$CN$241</definedName>
    <definedName name="animals_M_C_13_70_T">'[3]HRB male caucasian'!$D$263:$W$264</definedName>
    <definedName name="animals_M_C_13_75_T">'[3]HRB male caucasian'!$AA$263:$AT$264</definedName>
    <definedName name="animals_M_C_13_80_T">'[3]HRB male caucasian'!$AX$263:$BQ$264</definedName>
    <definedName name="animals_M_C_16_20_T">'[3]HRB male caucasian'!$D$286:$W$287</definedName>
    <definedName name="animals_M_C_16_35_T">'[3]HRB male caucasian'!$AA$286:$AT$287</definedName>
    <definedName name="animals_M_C_16_40_T">'[3]HRB male caucasian'!$AX$286:$BQ$287</definedName>
    <definedName name="animals_M_C_16_45_T">'[3]HRB male caucasian'!$BU$286:$CN$287</definedName>
    <definedName name="animals_M_C_16_50_T">'[3]HRB male caucasian'!$D$309:$W$310</definedName>
    <definedName name="animals_M_C_16_55_T">'[3]HRB male caucasian'!$AA$309:$AT$310</definedName>
    <definedName name="animals_M_C_16_60_T">'[3]HRB male caucasian'!$AX$309:$BQ$310</definedName>
    <definedName name="animals_M_C_16_65_T">'[3]HRB male caucasian'!$BU$309:$CN$310</definedName>
    <definedName name="animals_M_C_16_70_T">'[3]HRB male caucasian'!$D$332:$W$333</definedName>
    <definedName name="animals_M_C_16_75_T">'[3]HRB male caucasian'!$AA$332:$AT$333</definedName>
    <definedName name="animals_M_C_16_80_T">'[3]HRB male caucasian'!$AX$332:$BQ$333</definedName>
    <definedName name="animals_M_C_18_20_T">'[3]HRB male caucasian'!$D$355:$W$356</definedName>
    <definedName name="animals_M_C_18_35_T">'[3]HRB male caucasian'!$AA$355:$AT$356</definedName>
    <definedName name="animals_M_C_18_40_T">'[3]HRB male caucasian'!$AX$355:$BQ$356</definedName>
    <definedName name="animals_M_C_18_45_T">'[3]HRB male caucasian'!$BU$355:$CN$356</definedName>
    <definedName name="animals_M_C_18_50_T">'[3]HRB male caucasian'!$D$378:$W$379</definedName>
    <definedName name="animals_M_C_18_55_T">'[3]HRB male caucasian'!$AA$378:$AT$379</definedName>
    <definedName name="animals_M_C_18_60_T">'[3]HRB male caucasian'!$AX$378:$BQ$379</definedName>
    <definedName name="animals_M_C_18_65_T">'[3]HRB male caucasian'!$BU$378:$CN$379</definedName>
    <definedName name="animals_M_C_18_70_T">'[3]HRB male caucasian'!$D$401:$W$402</definedName>
    <definedName name="animals_M_C_18_75_T">'[3]HRB male caucasian'!$AA$401:$AT$402</definedName>
    <definedName name="animals_M_C_18_80_T">'[3]HRB male caucasian'!$AX$401:$BQ$402</definedName>
    <definedName name="animals_M_C_7_20_T">'[3]HRB male caucasian'!$D$10:$W$11</definedName>
    <definedName name="animals_M_C_7_35_T">'[3]HRB male caucasian'!$AA$10:$AT$11</definedName>
    <definedName name="animals_M_C_7_40_T">'[3]HRB male caucasian'!$AX$10:$BQ$11</definedName>
    <definedName name="animals_M_C_7_45_T">'[3]HRB male caucasian'!$BU$10:$CN$11</definedName>
    <definedName name="animals_M_C_7_50_T">'[3]HRB male caucasian'!$D$33:$W$34</definedName>
    <definedName name="animals_M_C_7_55_T">'[3]HRB male caucasian'!$AA$33:$AT$34</definedName>
    <definedName name="animals_M_C_7_60_T">'[3]HRB male caucasian'!$AX$33:$BQ$34</definedName>
    <definedName name="animals_M_C_7_65_T">'[3]HRB male caucasian'!$BU$33:$CN$34</definedName>
    <definedName name="animals_M_C_7_70_T">'[3]HRB male caucasian'!$D$56:$W$57</definedName>
    <definedName name="animals_M_C_7_75_T">'[3]HRB male caucasian'!$AA$56:$AT$57</definedName>
    <definedName name="animals_M_C_7_80_T">'[3]HRB male caucasian'!$AX$56:$BQ$57</definedName>
    <definedName name="animals_M_C_9_20_T">'[3]HRB male caucasian'!$D$79:$W$80</definedName>
    <definedName name="animals_M_C_9_35_T">'[3]HRB male caucasian'!$AA$79:$AT$80</definedName>
    <definedName name="animals_M_C_9_40_T">'[3]HRB male caucasian'!$AX$79:$BQ$80</definedName>
    <definedName name="animals_M_C_9_45_T">'[3]HRB male caucasian'!$BU$79:$CN$80</definedName>
    <definedName name="animals_M_C_9_50_T">'[3]HRB male caucasian'!$D$102:$W$103</definedName>
    <definedName name="animals_M_C_9_55_T">'[3]HRB male caucasian'!$AA$102:$AT$103</definedName>
    <definedName name="animals_M_C_9_60_T">'[3]HRB male caucasian'!$AX$102:$BQ$103</definedName>
    <definedName name="animals_M_C_9_65_T">'[3]HRB male caucasian'!$BU$102:$CN$103</definedName>
    <definedName name="animals_M_C_9_70_T">'[3]HRB male caucasian'!$D$125:$W$126</definedName>
    <definedName name="animals_M_C_9_75_T">'[3]HRB male caucasian'!$AA$125:$AT$126</definedName>
    <definedName name="animals_M_C_9_80_T">'[3]HRB male caucasian'!$AX$125:$BQ$126</definedName>
    <definedName name="AR">'[5]WAIS-IV DW'!$F$17</definedName>
    <definedName name="AUD_M">'[5]NAB T-Scores'!$A$2947:$AK$3066</definedName>
    <definedName name="bd">'[5]WAIS-IV DW'!$F$12</definedName>
    <definedName name="bdnt">'[5]WAIS-IV DW'!$F$30</definedName>
    <definedName name="BIL_M">'[5]NAB T-Scores'!$A$3688:$AK$3807</definedName>
    <definedName name="BN_F">'[5]HRB T-Scores'!$A$434:$BO$453</definedName>
    <definedName name="BN_FA">'[5]HRB T-Scores'!$A$457:$BO$476</definedName>
    <definedName name="BN_M">'[5]HRB T-Scores'!$A$387:$BO$406</definedName>
    <definedName name="BN_MA">'[5]HRB T-Scores'!$A$410:$BO$429</definedName>
    <definedName name="bnt">'[3]stai-HRB'!$B$50:$O$51</definedName>
    <definedName name="bnt_F_AA_12_20_T">'[3]HRB female african amer.'!$D$144:$Q$145</definedName>
    <definedName name="bnt_F_AA_12_35_T">'[3]HRB female african amer.'!$AA$144:$AN$145</definedName>
    <definedName name="bnt_F_AA_12_40_T">'[3]HRB female african amer.'!$AX$144:$BK$145</definedName>
    <definedName name="bnt_F_AA_12_45_T">'[3]HRB female african amer.'!$BU$144:$CH$145</definedName>
    <definedName name="bnt_F_AA_12_50_T">'[3]HRB female african amer.'!$D$167:$Q$168</definedName>
    <definedName name="bnt_F_AA_12_55_T">'[3]HRB female african amer.'!$AA$167:$AN$168</definedName>
    <definedName name="bnt_F_AA_12_60_T">'[3]HRB female african amer.'!$AX$167:$BK$168</definedName>
    <definedName name="bnt_F_AA_12_65_T">'[3]HRB female african amer.'!$BU$167:$CH$168</definedName>
    <definedName name="bnt_F_AA_12_70_T">'[3]HRB female african amer.'!$D$190:$Q$191</definedName>
    <definedName name="bnt_F_AA_12_75_T">'[3]HRB female african amer.'!$AA$190:$AN$191</definedName>
    <definedName name="bnt_F_AA_12_80_T">'[3]HRB female african amer.'!$AX$190:$BK$191</definedName>
    <definedName name="bnt_F_AA_13_20_T">'[3]HRB female african amer.'!$D$213:$Q$214</definedName>
    <definedName name="bnt_F_AA_13_35_T">'[3]HRB female african amer.'!$AA$213:$AN$214</definedName>
    <definedName name="bnt_F_AA_13_40_T">'[3]HRB female african amer.'!$AX$213:$BK$214</definedName>
    <definedName name="bnt_F_AA_13_45_T">'[3]HRB female african amer.'!$BU$213:$CH$214</definedName>
    <definedName name="bnt_F_AA_13_50_T">'[3]HRB female african amer.'!$D$236:$Q$237</definedName>
    <definedName name="bnt_F_AA_13_55_T">'[3]HRB female african amer.'!$AA$236:$AN$237</definedName>
    <definedName name="bnt_F_AA_13_60_T">'[3]HRB female african amer.'!$AX$236:$BK$237</definedName>
    <definedName name="bnt_F_AA_13_65_T">'[3]HRB female african amer.'!$BU$236:$CH$237</definedName>
    <definedName name="bnt_F_AA_13_70_T">'[3]HRB female african amer.'!$D$259:$Q$260</definedName>
    <definedName name="bnt_F_AA_13_75_T">'[3]HRB female african amer.'!$AA$259:$AN$260</definedName>
    <definedName name="bnt_F_AA_13_80_T">'[3]HRB female african amer.'!$AX$259:$BK$260</definedName>
    <definedName name="bnt_F_AA_16_20_T">'[3]HRB female african amer.'!$D$282:$Q$283</definedName>
    <definedName name="bnt_F_AA_16_35_T">'[3]HRB female african amer.'!$AA$282:$AN$283</definedName>
    <definedName name="bnt_F_AA_16_40_T">'[3]HRB female african amer.'!$AX$282:$BK$283</definedName>
    <definedName name="bnt_F_AA_16_45_T">'[3]HRB female african amer.'!$BU$282:$CH$283</definedName>
    <definedName name="bnt_F_AA_16_50_T">'[3]HRB female african amer.'!$D$305:$Q$306</definedName>
    <definedName name="bnt_F_AA_16_55_T">'[3]HRB female african amer.'!$AA$305:$AN$306</definedName>
    <definedName name="bnt_F_AA_16_60_T">'[3]HRB female african amer.'!$AX$305:$BK$306</definedName>
    <definedName name="bnt_F_AA_16_65_T">'[3]HRB female african amer.'!$BU$305:$CH$306</definedName>
    <definedName name="bnt_F_AA_16_70_T">'[3]HRB female african amer.'!$D$328:$Q$329</definedName>
    <definedName name="bnt_F_AA_16_75_T">'[3]HRB female african amer.'!$AA$328:$AN$329</definedName>
    <definedName name="bnt_F_AA_16_80_T">'[3]HRB female african amer.'!$AX$328:$BK$329</definedName>
    <definedName name="bnt_F_AA_18_20_T">'[3]HRB female african amer.'!$D$351:$Q$352</definedName>
    <definedName name="bnt_F_AA_18_35_T">'[3]HRB female african amer.'!$AA$351:$AN$352</definedName>
    <definedName name="bnt_F_AA_18_40_T">'[3]HRB female african amer.'!$AX$351:$BK$352</definedName>
    <definedName name="bnt_F_AA_18_45_T">'[3]HRB female african amer.'!$BU$351:$CH$352</definedName>
    <definedName name="bnt_F_AA_18_50_T">'[3]HRB female african amer.'!$D$374:$Q$375</definedName>
    <definedName name="bnt_F_AA_18_55_T">'[3]HRB female african amer.'!$AA$374:$AN$375</definedName>
    <definedName name="bnt_F_AA_18_60_T">'[3]HRB female african amer.'!$AX$374:$BK$375</definedName>
    <definedName name="bnt_F_AA_18_65_T">'[3]HRB female african amer.'!$BU$374:$CH$375</definedName>
    <definedName name="bnt_F_AA_18_70_T">'[3]HRB female african amer.'!$D$397:$Q$398</definedName>
    <definedName name="bnt_F_AA_18_75_T">'[3]HRB female african amer.'!$AA$397:$AN$398</definedName>
    <definedName name="bnt_F_AA_18_80_T">'[3]HRB female african amer.'!$AX$397:$BK$398</definedName>
    <definedName name="bnt_F_AA_7_20_T">'[3]HRB female african amer.'!$D$6:$Q$7</definedName>
    <definedName name="bnt_F_AA_7_35_T">'[3]HRB female african amer.'!$AA$6:$AN$7</definedName>
    <definedName name="bnt_F_AA_7_40_T">'[3]HRB female african amer.'!$AX$6:$BK$7</definedName>
    <definedName name="bnt_F_AA_7_45_T">'[3]HRB female african amer.'!$BU$6:$CH$7</definedName>
    <definedName name="bnt_F_AA_7_50_T">'[3]HRB female african amer.'!$D$29:$Q$30</definedName>
    <definedName name="bnt_F_AA_7_55_T">'[3]HRB female african amer.'!$AA$29:$AN$30</definedName>
    <definedName name="bnt_F_AA_7_60_T">'[3]HRB female african amer.'!$AX$29:$BK$30</definedName>
    <definedName name="bnt_F_AA_7_65_T">'[3]HRB female african amer.'!$BU$29:$CH$30</definedName>
    <definedName name="bnt_F_AA_7_70_T">'[3]HRB female african amer.'!$D$52:$Q$53</definedName>
    <definedName name="bnt_F_AA_7_75_T">'[3]HRB female african amer.'!$AA$52:$AN$53</definedName>
    <definedName name="bnt_F_AA_7_80_T">'[3]HRB female african amer.'!$AX$52:$BK$53</definedName>
    <definedName name="bnt_F_AA_9_20_T">'[3]HRB female african amer.'!$D$75:$Q$76</definedName>
    <definedName name="bnt_F_AA_9_35_T">'[3]HRB female african amer.'!$AA$75:$AN$76</definedName>
    <definedName name="bnt_F_AA_9_40_T">'[3]HRB female african amer.'!$AX$75:$BK$76</definedName>
    <definedName name="bnt_F_AA_9_45_T">'[3]HRB female african amer.'!$BU$75:$CH$76</definedName>
    <definedName name="bnt_F_AA_9_50_T">'[3]HRB female african amer.'!$D$98:$Q$99</definedName>
    <definedName name="bnt_F_AA_9_55_T">'[3]HRB female african amer.'!$AA$98:$AN$99</definedName>
    <definedName name="bnt_F_AA_9_60_T">'[3]HRB female african amer.'!$AX$98:$BK$99</definedName>
    <definedName name="bnt_F_AA_9_65_T">'[3]HRB female african amer.'!$BU$98:$CH$99</definedName>
    <definedName name="bnt_F_AA_9_70_T">'[3]HRB female african amer.'!$D$121:$Q$122</definedName>
    <definedName name="bnt_F_AA_9_75_T">'[3]HRB female african amer.'!$AA$121:$AN$122</definedName>
    <definedName name="bnt_F_AA_9_80_T">'[3]HRB female african amer.'!$AX$121:$BK$122</definedName>
    <definedName name="bnt_F_C_12_20_T">'[3]HRB female caucasian'!$D$144:$Q$145</definedName>
    <definedName name="bnt_F_C_12_35_T">'[3]HRB female caucasian'!$AA$144:$AN$145</definedName>
    <definedName name="bnt_F_C_12_40_T">'[3]HRB female caucasian'!$AX$144:$BK$145</definedName>
    <definedName name="bnt_F_C_12_45_T">'[3]HRB female caucasian'!$BU$144:$CH$145</definedName>
    <definedName name="bnt_F_C_12_50_T">'[3]HRB female caucasian'!$D$167:$Q$168</definedName>
    <definedName name="bnt_F_C_12_55_T">'[3]HRB female caucasian'!$AA$167:$AN$168</definedName>
    <definedName name="bnt_F_C_12_60_T">'[3]HRB female caucasian'!$AX$167:$BK$168</definedName>
    <definedName name="bnt_F_C_12_65_T">'[3]HRB female caucasian'!$BU$167:$CH$168</definedName>
    <definedName name="bnt_F_C_12_70_T">'[3]HRB female caucasian'!$D$190:$Q$191</definedName>
    <definedName name="bnt_F_C_12_75_T">'[3]HRB female caucasian'!$AA$190:$AN$191</definedName>
    <definedName name="bnt_F_C_12_80_T">'[3]HRB female caucasian'!$AX$190:$BK$191</definedName>
    <definedName name="bnt_F_C_13_20_T">'[3]HRB female caucasian'!$D$213:$Q$214</definedName>
    <definedName name="bnt_F_C_13_35_T">'[3]HRB female caucasian'!$AA$213:$AN$214</definedName>
    <definedName name="bnt_F_C_13_40_T">'[3]HRB female caucasian'!$AX$213:$BK$214</definedName>
    <definedName name="bnt_F_C_13_45_T">'[3]HRB female caucasian'!$BU$213:$CH$214</definedName>
    <definedName name="bnt_F_C_13_50_T">'[3]HRB female caucasian'!$D$236:$Q$237</definedName>
    <definedName name="bnt_F_C_13_55_T">'[3]HRB female caucasian'!$AA$236:$AN$237</definedName>
    <definedName name="bnt_F_C_13_60_T">'[3]HRB female caucasian'!$AX$236:$BK$237</definedName>
    <definedName name="bnt_F_C_13_65_T">'[3]HRB female caucasian'!$BU$236:$CH$237</definedName>
    <definedName name="bnt_F_C_13_70_T">'[3]HRB female caucasian'!$D$259:$Q$260</definedName>
    <definedName name="bnt_F_C_13_75_T">'[3]HRB female caucasian'!$AA$259:$AN$260</definedName>
    <definedName name="bnt_F_C_13_80_T">'[3]HRB female caucasian'!$AX$259:$BK$260</definedName>
    <definedName name="bnt_F_C_16_20_T">'[3]HRB female caucasian'!$D$282:$Q$283</definedName>
    <definedName name="bnt_F_C_16_35_T">'[3]HRB female caucasian'!$AA$282:$AN$283</definedName>
    <definedName name="bnt_F_C_16_40_T">'[3]HRB female caucasian'!$AX$282:$BK$283</definedName>
    <definedName name="bnt_F_C_16_45_T">'[3]HRB female caucasian'!$BU$282:$CH$283</definedName>
    <definedName name="bnt_F_C_16_50_T">'[3]HRB female caucasian'!$D$305:$Q$306</definedName>
    <definedName name="bnt_F_C_16_55_T">'[3]HRB female caucasian'!$AA$305:$AN$306</definedName>
    <definedName name="bnt_F_C_16_60_T">'[3]HRB female caucasian'!$AX$305:$BK$306</definedName>
    <definedName name="bnt_F_C_16_65_T">'[3]HRB female caucasian'!$BU$305:$CH$306</definedName>
    <definedName name="bnt_F_C_16_70_T">'[3]HRB female caucasian'!$D$328:$Q$329</definedName>
    <definedName name="bnt_F_C_16_75_T">'[3]HRB female caucasian'!$AA$328:$AN$329</definedName>
    <definedName name="bnt_F_C_16_80_T">'[3]HRB female caucasian'!$AX$328:$BK$329</definedName>
    <definedName name="bnt_F_C_18_20_T">'[3]HRB female caucasian'!$D$351:$Q$352</definedName>
    <definedName name="bnt_F_C_18_35_T">'[3]HRB female caucasian'!$AA$351:$AN$352</definedName>
    <definedName name="bnt_F_C_18_40_T">'[3]HRB female caucasian'!$AX$351:$BK$352</definedName>
    <definedName name="bnt_F_C_18_45_T">'[3]HRB female caucasian'!$BU$351:$CH$352</definedName>
    <definedName name="bnt_F_C_18_50_T">'[3]HRB female caucasian'!$D$374:$Q$375</definedName>
    <definedName name="bnt_F_C_18_55_T">'[3]HRB female caucasian'!$AA$374:$AN$375</definedName>
    <definedName name="bnt_F_C_18_60_T">'[3]HRB female caucasian'!$AX$374:$BK$375</definedName>
    <definedName name="bnt_F_C_18_65_T">'[3]HRB female caucasian'!$BU$374:$CH$375</definedName>
    <definedName name="bnt_F_C_18_70_T">'[3]HRB female caucasian'!$D$397:$Q$398</definedName>
    <definedName name="bnt_F_C_18_75_T">'[3]HRB female caucasian'!$AA$397:$AN$398</definedName>
    <definedName name="bnt_F_C_18_80_T">'[3]HRB female caucasian'!$AA$397:$AN$398</definedName>
    <definedName name="bnt_F_C_7_20_T">'[3]HRB female caucasian'!$D$6:$Q$7</definedName>
    <definedName name="bnt_F_C_7_35_T">'[3]HRB female caucasian'!$AA$6:$AN$7</definedName>
    <definedName name="bnt_F_C_7_40_T">'[3]HRB female caucasian'!$AX$6:$BK$7</definedName>
    <definedName name="bnt_F_C_7_45_T">'[3]HRB female caucasian'!$BU$6:$CH$7</definedName>
    <definedName name="bnt_F_C_7_50_T">'[3]HRB female caucasian'!$D$29:$Q$30</definedName>
    <definedName name="bnt_F_C_7_55_T">'[3]HRB female caucasian'!$AA$29:$AN$30</definedName>
    <definedName name="bnt_F_C_7_60_T">'[3]HRB female caucasian'!$AX$29:$BK$30</definedName>
    <definedName name="bnt_F_C_7_65_T">'[3]HRB female caucasian'!$BU$29:$CH$30</definedName>
    <definedName name="bnt_F_C_7_70_T">'[3]HRB female caucasian'!$D$52:$Q$53</definedName>
    <definedName name="bnt_F_C_7_75_T">'[3]HRB female caucasian'!$AA$52:$AN$53</definedName>
    <definedName name="bnt_F_C_7_80_T">'[3]HRB female caucasian'!$AX$52:$BK$53</definedName>
    <definedName name="bnt_F_C_9_20_T">'[3]HRB female caucasian'!$D$75:$Q$76</definedName>
    <definedName name="bnt_F_C_9_35_T">'[3]HRB female caucasian'!$AA$75:$AN$76</definedName>
    <definedName name="bnt_F_C_9_40_T">'[3]HRB female caucasian'!$AX$75:$BK$76</definedName>
    <definedName name="bnt_F_C_9_45_T">'[3]HRB female caucasian'!$BU$75:$CH$76</definedName>
    <definedName name="bnt_F_C_9_50_T">'[3]HRB female caucasian'!$D$98:$Q$99</definedName>
    <definedName name="bnt_F_C_9_55_T">'[3]HRB female caucasian'!$AA$98:$AN$99</definedName>
    <definedName name="bnt_F_C_9_60_T">'[3]HRB female caucasian'!$AX$98:$BK$99</definedName>
    <definedName name="bnt_F_C_9_65_T">'[3]HRB female caucasian'!$BU$98:$CH$99</definedName>
    <definedName name="bnt_F_C_9_70_T">'[3]HRB female caucasian'!$D$121:$Q$122</definedName>
    <definedName name="bnt_F_C_9_75_T">'[3]HRB female caucasian'!$AA$121:$AN$122</definedName>
    <definedName name="bnt_F_C_9_80_T">'[3]HRB female caucasian'!$AX$121:$BK$122</definedName>
    <definedName name="bnt_M_AA_12_20_T">'[3]HRB male african amer.'!$D$144:$Q$145</definedName>
    <definedName name="bnt_M_AA_12_35_T">'[3]HRB male african amer.'!$AA$144:$AN$145</definedName>
    <definedName name="bnt_M_AA_12_40_T">'[3]HRB male african amer.'!$AX$144:$BK$145</definedName>
    <definedName name="bnt_M_AA_12_45_T">'[3]HRB male african amer.'!$BU$144:$CH$145</definedName>
    <definedName name="bnt_M_AA_12_50_T">'[3]HRB male african amer.'!$D$167:$Q$168</definedName>
    <definedName name="bnt_M_AA_12_55_T">'[3]HRB male african amer.'!$AA$167:$AN$168</definedName>
    <definedName name="bnt_M_AA_12_60_T">'[3]HRB male african amer.'!$AX$167:$BK$168</definedName>
    <definedName name="bnt_M_AA_12_65_T">'[3]HRB male african amer.'!$BU$167:$CH$168</definedName>
    <definedName name="bnt_M_AA_12_70_T">'[3]HRB male african amer.'!$D$190:$Q$191</definedName>
    <definedName name="bnt_M_AA_12_75_T">'[3]HRB male african amer.'!$AA$190:$AN$191</definedName>
    <definedName name="bnt_M_AA_12_80_T">'[3]HRB male african amer.'!$AX$190:$BK$191</definedName>
    <definedName name="bnt_M_AA_13_20_T">'[3]HRB male african amer.'!$D$213:$Q$214</definedName>
    <definedName name="bnt_M_AA_13_35_T">'[3]HRB male african amer.'!$AA$213:$AN$214</definedName>
    <definedName name="bnt_M_AA_13_40_T">'[3]HRB male african amer.'!$AX$213:$BK$214</definedName>
    <definedName name="bnt_M_AA_13_45_T">'[3]HRB male african amer.'!$BU$213:$CH$214</definedName>
    <definedName name="bnt_M_AA_13_50_T">'[3]HRB male african amer.'!$D$236:$Q$237</definedName>
    <definedName name="bnt_M_AA_13_55_T">'[3]HRB male african amer.'!$AA$236:$AN$237</definedName>
    <definedName name="bnt_M_AA_13_60_T">'[3]HRB male african amer.'!$AX$236:$BK$237</definedName>
    <definedName name="bnt_M_AA_13_65_T">'[3]HRB male african amer.'!$BU$236:$CH$237</definedName>
    <definedName name="bnt_M_AA_13_70_T">'[3]HRB male african amer.'!$D$259:$Q$260</definedName>
    <definedName name="bnt_M_AA_13_75_T">'[3]HRB male african amer.'!$AA$259:$AN$260</definedName>
    <definedName name="bnt_M_AA_13_80_T">'[3]HRB male african amer.'!$AX$259:$BK$260</definedName>
    <definedName name="bnt_M_AA_16_20_T">'[3]HRB male african amer.'!$D$282:$Q$283</definedName>
    <definedName name="bnt_M_AA_16_35_T">'[3]HRB male african amer.'!$AA$282:$AN$283</definedName>
    <definedName name="bnt_M_AA_16_40_T">'[3]HRB male african amer.'!$AX$282:$BK$283</definedName>
    <definedName name="bnt_M_AA_16_45_T">'[3]HRB male african amer.'!$BU$282:$CH$283</definedName>
    <definedName name="bnt_M_AA_16_50_T">'[3]HRB male african amer.'!$D$305:$Q$306</definedName>
    <definedName name="bnt_M_AA_16_55_T">'[3]HRB male african amer.'!$AA$305:$AN$306</definedName>
    <definedName name="bnt_M_AA_16_60_T">'[3]HRB male african amer.'!$AX$305:$BK$306</definedName>
    <definedName name="bnt_M_AA_16_65_T">'[3]HRB male african amer.'!$BU$305:$CH$306</definedName>
    <definedName name="bnt_M_AA_16_70_T">'[3]HRB male african amer.'!$D$328:$Q$329</definedName>
    <definedName name="bnt_M_AA_16_75_T">'[3]HRB male african amer.'!$AA$328:$AN$329</definedName>
    <definedName name="bnt_M_AA_16_80_T">'[3]HRB male african amer.'!$AX$328:$BK$329</definedName>
    <definedName name="bnt_M_AA_18_20_T">'[3]HRB male african amer.'!$D$351:$Q$352</definedName>
    <definedName name="bnt_M_AA_18_35_T">'[3]HRB male african amer.'!$AA$351:$AN$352</definedName>
    <definedName name="bnt_M_AA_18_40_T">'[3]HRB male african amer.'!$AX$351:$BK$352</definedName>
    <definedName name="bnt_M_AA_18_45_T">'[3]HRB male african amer.'!$BU$351:$CH$352</definedName>
    <definedName name="bnt_M_AA_18_50_T">'[3]HRB male african amer.'!$D$374:$Q$375</definedName>
    <definedName name="bnt_M_AA_18_55_T">'[3]HRB male african amer.'!$AA$374:$AN$375</definedName>
    <definedName name="bnt_M_AA_18_60_T">'[3]HRB male african amer.'!$AX$374:$BK$375</definedName>
    <definedName name="bnt_M_AA_18_65_T">'[3]HRB male african amer.'!$BU$374:$CH$375</definedName>
    <definedName name="bnt_M_AA_18_70_T">'[3]HRB male african amer.'!$D$397:$Q$398</definedName>
    <definedName name="bnt_M_AA_18_75_T">'[3]HRB male african amer.'!$AA$397:$AN$398</definedName>
    <definedName name="bnt_M_AA_18_80_T">'[3]HRB male african amer.'!$AX$397:$BK$398</definedName>
    <definedName name="bnt_M_AA_7_20_T">'[3]HRB male african amer.'!$D$6:$Q$7</definedName>
    <definedName name="bnt_M_AA_7_35_T">'[3]HRB male african amer.'!$AA$6:$AN$7</definedName>
    <definedName name="bnt_M_AA_7_40_T">'[3]HRB male african amer.'!$AX$6:$BK$7</definedName>
    <definedName name="bnt_M_AA_7_45_T">'[3]HRB male african amer.'!$BU$6:$CH$7</definedName>
    <definedName name="bnt_M_AA_7_50_T">'[3]HRB male african amer.'!$D$29:$Q$30</definedName>
    <definedName name="bnt_M_AA_7_55_T">'[3]HRB male african amer.'!$AA$29:$AN$30</definedName>
    <definedName name="bnt_M_AA_7_60_T">'[3]HRB male african amer.'!$AX$29:$BK$30</definedName>
    <definedName name="bnt_M_AA_7_65_T">'[3]HRB male african amer.'!$BU$29:$CH$30</definedName>
    <definedName name="bnt_M_AA_7_70_T">'[3]HRB male african amer.'!$D$52:$Q$53</definedName>
    <definedName name="bnt_M_AA_7_75_T">'[3]HRB male african amer.'!$AA$52:$AN$53</definedName>
    <definedName name="bnt_M_AA_7_80_T">'[3]HRB male african amer.'!$AX$52:$BK$53</definedName>
    <definedName name="bnt_M_AA_9_20_T">'[3]HRB male african amer.'!$D$75:$Q$76</definedName>
    <definedName name="bnt_M_AA_9_35_T">'[3]HRB male african amer.'!$AA$75:$AN$76</definedName>
    <definedName name="bnt_M_AA_9_40_T">'[3]HRB male african amer.'!$AX$75:$BK$76</definedName>
    <definedName name="bnt_M_AA_9_45_T">'[3]HRB male african amer.'!$BU$75:$CH$76</definedName>
    <definedName name="bnt_M_AA_9_50_T">'[3]HRB male african amer.'!$D$98:$Q$99</definedName>
    <definedName name="bnt_M_AA_9_55_T">'[3]HRB male african amer.'!$AA$98:$AN$99</definedName>
    <definedName name="bnt_M_AA_9_60_T">'[3]HRB male african amer.'!$AX$98:$BK$99</definedName>
    <definedName name="bnt_M_AA_9_65_T">'[3]HRB male african amer.'!$BU$98:$CH$99</definedName>
    <definedName name="bnt_M_AA_9_70_T">'[3]HRB male african amer.'!$D$121:$Q$122</definedName>
    <definedName name="bnt_M_AA_9_75_T">'[3]HRB male african amer.'!$AA$121:$AN$122</definedName>
    <definedName name="bnt_M_AA_9_80_T">'[3]HRB male african amer.'!$AX$121:$BK$122</definedName>
    <definedName name="bnt_M_C_12_20_T">'[3]HRB male caucasian'!$D$144:$Q$145</definedName>
    <definedName name="bnt_M_C_12_35_T">'[3]HRB male caucasian'!$AA$144:$AN$145</definedName>
    <definedName name="bnt_M_C_12_40_T">'[3]HRB male caucasian'!$AX$144:$BK$145</definedName>
    <definedName name="bnt_M_C_12_45_T">'[3]HRB male caucasian'!$BU$144:$CH$145</definedName>
    <definedName name="bnt_M_C_12_50_T">'[3]HRB male caucasian'!$D$167:$Q$168</definedName>
    <definedName name="bnt_M_C_12_55_T">'[3]HRB male caucasian'!$AA$167:$AN$168</definedName>
    <definedName name="bnt_M_C_12_60_T">'[3]HRB male caucasian'!$AX$167:$BK$168</definedName>
    <definedName name="bnt_M_C_12_65_T">'[3]HRB male caucasian'!$BU$167:$CH$168</definedName>
    <definedName name="bnt_M_C_12_70_T">'[3]HRB male caucasian'!$D$190:$Q$191</definedName>
    <definedName name="bnt_M_C_12_75_T">'[3]HRB male caucasian'!$AA$190:$AN$191</definedName>
    <definedName name="bnt_M_C_12_80_T">'[3]HRB male caucasian'!$AX$190:$BK$191</definedName>
    <definedName name="bnt_M_C_13_20_T">'[3]HRB male caucasian'!$D$213:$Q$214</definedName>
    <definedName name="bnt_M_C_13_35_T">'[3]HRB male caucasian'!$AA$213:$AN$214</definedName>
    <definedName name="bnt_M_C_13_40_T">'[3]HRB male caucasian'!$AX$213:$BK$214</definedName>
    <definedName name="bnt_M_C_13_45_T">'[3]HRB male caucasian'!$BU$213:$CH$214</definedName>
    <definedName name="bnt_M_C_13_50_T">'[3]HRB male caucasian'!$D$236:$Q$237</definedName>
    <definedName name="bnt_M_C_13_55_T">'[3]HRB male caucasian'!$AA$236:$AN$237</definedName>
    <definedName name="bnt_M_C_13_60_T">'[3]HRB male caucasian'!$AX$236:$BK$237</definedName>
    <definedName name="bnt_M_C_13_65_T">'[3]HRB male caucasian'!$BU$236:$CH$237</definedName>
    <definedName name="bnt_M_C_13_70_T">'[3]HRB male caucasian'!$D$259:$Q$260</definedName>
    <definedName name="bnt_M_C_13_75_T">'[3]HRB male caucasian'!$AA$259:$AN$260</definedName>
    <definedName name="bnt_M_C_13_80_T">'[3]HRB male caucasian'!$AX$259:$BK$260</definedName>
    <definedName name="bnt_M_C_16_20_T">'[3]HRB male caucasian'!$D$282:$Q$283</definedName>
    <definedName name="bnt_M_C_16_35_T">'[3]HRB male caucasian'!$AA$282:$AN$283</definedName>
    <definedName name="bnt_M_C_16_40_T">'[3]HRB male caucasian'!$AX$282:$BK$283</definedName>
    <definedName name="bnt_M_C_16_45_T">'[3]HRB male caucasian'!$BU$282:$CH$283</definedName>
    <definedName name="bnt_M_C_16_50_T">'[3]HRB male caucasian'!$D$305:$Q$306</definedName>
    <definedName name="bnt_M_C_16_55_T">'[3]HRB male caucasian'!$AA$305:$AN$306</definedName>
    <definedName name="bnt_M_C_16_60_T">'[3]HRB male caucasian'!$AX$305:$BK$306</definedName>
    <definedName name="bnt_M_C_16_65_T">'[3]HRB male caucasian'!$BU$305:$CH$306</definedName>
    <definedName name="bnt_M_C_16_70_T">'[3]HRB male caucasian'!$D$328:$Q$329</definedName>
    <definedName name="bnt_M_C_16_75_T">'[3]HRB male caucasian'!$AA$328:$AN$329</definedName>
    <definedName name="bnt_M_C_16_80_T">'[3]HRB male caucasian'!$AX$328:$BK$329</definedName>
    <definedName name="bnt_M_C_18_20_T">'[3]HRB male caucasian'!$D$351:$Q$352</definedName>
    <definedName name="bnt_M_C_18_35_T">'[3]HRB male caucasian'!$AA$351:$AN$352</definedName>
    <definedName name="bnt_M_C_18_40_T">'[3]HRB male caucasian'!$AX$351:$BK$352</definedName>
    <definedName name="bnt_M_C_18_45_T">'[3]HRB male caucasian'!$BU$351:$CH$352</definedName>
    <definedName name="bnt_M_C_18_50_T">'[3]HRB male caucasian'!$D$374:$Q$375</definedName>
    <definedName name="bnt_M_C_18_55_T">'[3]HRB male caucasian'!$AA$374:$AN$375</definedName>
    <definedName name="bnt_M_C_18_60_T">'[3]HRB male caucasian'!$AX$374:$BK$375</definedName>
    <definedName name="bnt_M_C_18_65_T">'[3]HRB male caucasian'!$BU$374:$CH$375</definedName>
    <definedName name="bnt_M_C_18_70_T">'[3]HRB male caucasian'!$D$397:$Q$398</definedName>
    <definedName name="bnt_M_C_18_75_T">'[3]HRB male caucasian'!$AA$397:$AN$398</definedName>
    <definedName name="bnt_M_C_18_80_T">'[3]HRB male caucasian'!$AX$397:$BK$398</definedName>
    <definedName name="bnt_M_C_7_20_T">'[3]HRB male caucasian'!$D$6:$Q$7</definedName>
    <definedName name="bnt_M_C_7_35_T">'[3]HRB male caucasian'!$AA$6:$AN$7</definedName>
    <definedName name="bnt_M_C_7_40_T">'[3]HRB male caucasian'!$AX$6:$BK$7</definedName>
    <definedName name="bnt_M_C_7_45_T">'[3]HRB male caucasian'!$BU$6:$CH$7</definedName>
    <definedName name="bnt_M_C_7_50_T">'[3]HRB male caucasian'!$D$29:$Q$30</definedName>
    <definedName name="bnt_M_C_7_55_T">'[3]HRB male caucasian'!$AA$29:$AN$30</definedName>
    <definedName name="bnt_M_C_7_60_T">'[3]HRB male caucasian'!$AX$29:$BK$30</definedName>
    <definedName name="bnt_M_C_7_65_T">'[3]HRB male caucasian'!$BU$29:$CH$30</definedName>
    <definedName name="bnt_M_C_7_70_T">'[3]HRB male caucasian'!$D$52:$Q$53</definedName>
    <definedName name="bnt_M_C_7_75_T">'[3]HRB male caucasian'!$AA$52:$AN$53</definedName>
    <definedName name="bnt_M_C_7_80_T">'[3]HRB male caucasian'!$AX$52:$BK$53</definedName>
    <definedName name="bnt_M_C_9_20_T">'[3]HRB male caucasian'!$D$75:$Q$76</definedName>
    <definedName name="bnt_M_C_9_35_T">'[3]HRB male caucasian'!$AA$75:$AN$76</definedName>
    <definedName name="bnt_M_C_9_40_T">'[3]HRB male caucasian'!$AX$75:$BK$76</definedName>
    <definedName name="bnt_M_C_9_45_T">'[3]HRB male caucasian'!$BU$75:$CH$76</definedName>
    <definedName name="bnt_M_C_9_50_T">'[3]HRB male caucasian'!$D$98:$Q$99</definedName>
    <definedName name="bnt_M_C_9_55_T">'[3]HRB male caucasian'!$AA$98:$AN$99</definedName>
    <definedName name="bnt_M_C_9_60_T">'[3]HRB male caucasian'!$AX$98:$BK$99</definedName>
    <definedName name="bnt_M_C_9_65_T">'[3]HRB male caucasian'!$BU$98:$CH$99</definedName>
    <definedName name="bnt_M_C_9_70_T">'[3]HRB male caucasian'!$D$121:$Q$122</definedName>
    <definedName name="bnt_M_C_9_75_T">'[3]HRB male caucasian'!$AA$121:$AN$122</definedName>
    <definedName name="bnt_M_C_9_80_T">'[3]HRB male caucasian'!$AX$121:$BK$122</definedName>
    <definedName name="bvmtdata">'[6]BVMT Score Sheet'!$G$7:$N$7</definedName>
    <definedName name="bvmtraw">'[6]BVMT Score Sheet'!$J$5:$N$5</definedName>
    <definedName name="CA">'[5]WAIS-IV DW'!$F$25</definedName>
    <definedName name="CD">'[5]WAIS-IV DW'!$F$21</definedName>
    <definedName name="cidata">'[7]Heaton Score Sheet'!$L$9</definedName>
    <definedName name="COMP">'[5]WAIS-IV DW'!$F$24</definedName>
    <definedName name="compmean">'[5]WAIS-IV DW'!$T$113</definedName>
    <definedName name="CTT">'[6]Color Trails Score Sheet'!$D$7:$E$7</definedName>
    <definedName name="ddata">'[6]TECH NOTE'!$A$5:$I$11</definedName>
    <definedName name="dkefs_age">'[3]dkefs norms'!$B$4:$Q$5</definedName>
    <definedName name="dkefs_cf_10">'[3]dkefs norms'!$W$14:$AO$15</definedName>
    <definedName name="dkefs_cf_11">'[3]dkefs norms'!$W$16:$AO$17</definedName>
    <definedName name="dkefs_cf_12">'[3]dkefs norms'!$W$18:$AO$19</definedName>
    <definedName name="dkefs_cf_13">'[3]dkefs norms'!$W$20:$AO$21</definedName>
    <definedName name="dkefs_cf_14">'[3]dkefs norms'!$W$22:$AO$23</definedName>
    <definedName name="dkefs_cf_15">'[3]dkefs norms'!$W$24:$AO$25</definedName>
    <definedName name="dkefs_cf_16">'[3]dkefs norms'!$W$26:$AO$27</definedName>
    <definedName name="dkefs_cf_20">'[3]dkefs norms'!$W$28:$AO$29</definedName>
    <definedName name="dkefs_cf_30">'[3]dkefs norms'!$W$30:$AO$31</definedName>
    <definedName name="dkefs_cf_40">'[3]dkefs norms'!$W$32:$AO$33</definedName>
    <definedName name="dkefs_cf_50">'[3]dkefs norms'!$W$34:$AO$35</definedName>
    <definedName name="dkefs_cf_60">'[3]dkefs norms'!$W$36:$AO$37</definedName>
    <definedName name="dkefs_cf_70">'[3]dkefs norms'!$W$38:$AO$39</definedName>
    <definedName name="dkefs_cf_8">'[3]dkefs norms'!$W$10:$AO$11</definedName>
    <definedName name="dkefs_cf_80">'[3]dkefs norms'!$W$40:$AO$41</definedName>
    <definedName name="dkefs_cf_9">'[3]dkefs norms'!$W$12:$AO$13</definedName>
    <definedName name="dkefs_csaccuracy_10">'[3]dkefs norms'!$BM$14:$CD$15</definedName>
    <definedName name="dkefs_csaccuracy_11">'[3]dkefs norms'!$BM$16:$CD$17</definedName>
    <definedName name="dkefs_csaccuracy_12">'[3]dkefs norms'!$BM$18:$CE$19</definedName>
    <definedName name="dkefs_csaccuracy_13">'[3]dkefs norms'!$BM$20:$CE$21</definedName>
    <definedName name="dkefs_csaccuracy_14">'[3]dkefs norms'!$BM$22:$CE$23</definedName>
    <definedName name="dkefs_csaccuracy_15">'[3]dkefs norms'!$BM$24:$CE$25</definedName>
    <definedName name="dkefs_csaccuracy_16">'[3]dkefs norms'!$BM$26:$CE$27</definedName>
    <definedName name="dkefs_csaccuracy_20">'[3]dkefs norms'!$BM$28:$CE$29</definedName>
    <definedName name="dkefs_csaccuracy_30">'[3]dkefs norms'!$BM$30:$CE$31</definedName>
    <definedName name="dkefs_csaccuracy_40">'[3]dkefs norms'!$BM$32:$CE$33</definedName>
    <definedName name="dkefs_csaccuracy_50">'[3]dkefs norms'!$BM$34:$CE$35</definedName>
    <definedName name="dkefs_csaccuracy_60">'[3]dkefs norms'!$BM$36:$CE$37</definedName>
    <definedName name="dkefs_csaccuracy_70">'[3]dkefs norms'!$BM$38:$CE$39</definedName>
    <definedName name="dkefs_csaccuracy_8">'[3]dkefs norms'!$BM$10:$CB$11</definedName>
    <definedName name="dkefs_csaccuracy_80">'[3]dkefs norms'!$BM$40:$CE$41</definedName>
    <definedName name="dkefs_csaccuracy_9">'[3]dkefs norms'!$BM$12:$CC$13</definedName>
    <definedName name="dkefs_cscorrect_10">'[3]dkefs norms'!$AR$14:$BG$15</definedName>
    <definedName name="dkefs_cscorrect_11">'[3]dkefs norms'!$AR$16:$BH$17</definedName>
    <definedName name="dkefs_cscorrect_12">'[3]dkefs norms'!$AR$18:$BH$19</definedName>
    <definedName name="dkefs_cscorrect_13">'[3]dkefs norms'!$AR$20:$BG$21</definedName>
    <definedName name="dkefs_cscorrect_14">'[3]dkefs norms'!$AR$22:$BH$23</definedName>
    <definedName name="dkefs_cscorrect_15">'[3]dkefs norms'!$AR$24:$BG$25</definedName>
    <definedName name="dkefs_cscorrect_16">'[3]dkefs norms'!$AR$26:$BH$27</definedName>
    <definedName name="dkefs_cscorrect_20">'[3]dkefs norms'!$AR$28:$BG$29</definedName>
    <definedName name="dkefs_cscorrect_30">'[3]dkefs norms'!$AR$30:$BH$31</definedName>
    <definedName name="dkefs_cscorrect_40">'[3]dkefs norms'!$AR$32:$BH$33</definedName>
    <definedName name="dkefs_cscorrect_50">'[3]dkefs norms'!$AR$34:$BH$35</definedName>
    <definedName name="dkefs_cscorrect_60">'[3]dkefs norms'!$AR$36:$BG$37</definedName>
    <definedName name="dkefs_cscorrect_70">'[3]dkefs norms'!$AR$38:$BH$39</definedName>
    <definedName name="dkefs_cscorrect_8">'[3]dkefs norms'!$AR$10:$BH$11</definedName>
    <definedName name="dkefs_cscorrect_80">'[3]dkefs norms'!$AR$40:$BG$41</definedName>
    <definedName name="dkefs_cscorrect_9">'[3]dkefs norms'!$AR$12:$BG$13</definedName>
    <definedName name="dkefs_df_empty_10">'[3]dkefs norms'!$W$48:$AM$49</definedName>
    <definedName name="dkefs_df_empty_11">'[3]dkefs norms'!$W$50:$AN$51</definedName>
    <definedName name="dkefs_df_empty_12">'[3]dkefs norms'!$W$52:$AN$53</definedName>
    <definedName name="dkefs_df_empty_13">'[3]dkefs norms'!$W$54:$AN$55</definedName>
    <definedName name="dkefs_df_empty_14">'[3]dkefs norms'!$W$56:$AO$57</definedName>
    <definedName name="dkefs_df_empty_15">'[3]dkefs norms'!$W$58:$AO$59</definedName>
    <definedName name="dkefs_df_empty_16">'[3]dkefs norms'!$W$60:$AO$61</definedName>
    <definedName name="dkefs_df_empty_20">'[3]dkefs norms'!$W$62:$AO$63</definedName>
    <definedName name="dkefs_df_empty_30">'[3]dkefs norms'!$W$64:$AO$65</definedName>
    <definedName name="dkefs_df_empty_40">'[3]dkefs norms'!$W$66:$AO$67</definedName>
    <definedName name="dkefs_df_empty_50">'[3]dkefs norms'!$W$68:$AN$69</definedName>
    <definedName name="dkefs_df_empty_60">'[3]dkefs norms'!$W$70:$AN$71</definedName>
    <definedName name="dkefs_df_empty_70">'[3]dkefs norms'!$W$72:$AM$73</definedName>
    <definedName name="dkefs_df_empty_8">'[3]dkefs norms'!$W$44:$AK$45</definedName>
    <definedName name="dkefs_df_empty_80">'[3]dkefs norms'!$W$74:$AM$75</definedName>
    <definedName name="dkefs_df_empty_9">'[3]dkefs norms'!$W$46:$AK$47</definedName>
    <definedName name="dkefs_df_filled_10">'[3]dkefs norms'!$B$48:$R$49</definedName>
    <definedName name="dkefs_df_filled_11">'[3]dkefs norms'!$B$50:$R$51</definedName>
    <definedName name="dkefs_df_filled_12">'[3]dkefs norms'!$B$52:$S$53</definedName>
    <definedName name="dkefs_df_filled_13">'[3]dkefs norms'!$B$54:$S$55</definedName>
    <definedName name="dkefs_df_filled_14">'[3]dkefs norms'!$B$56:$S$57</definedName>
    <definedName name="dkefs_df_filled_15">'[3]dkefs norms'!$B$58:$S$59</definedName>
    <definedName name="dkefs_df_filled_16">'[3]dkefs norms'!$B$60:$S$61</definedName>
    <definedName name="dkefs_df_filled_20">'[3]dkefs norms'!$B$62:$S$63</definedName>
    <definedName name="dkefs_df_filled_30">'[3]dkefs norms'!$B$64:$S$65</definedName>
    <definedName name="dkefs_df_filled_40">'[3]dkefs norms'!$B$66:$S$67</definedName>
    <definedName name="dkefs_df_filled_50">'[3]dkefs norms'!$B$68:$S$69</definedName>
    <definedName name="dkefs_df_filled_60">'[3]dkefs norms'!$B$70:$S$71</definedName>
    <definedName name="dkefs_df_filled_70">'[3]dkefs norms'!$B$72:$R$73</definedName>
    <definedName name="dkefs_df_filled_8">'[3]dkefs norms'!$B$44:$P$45</definedName>
    <definedName name="dkefs_df_filled_80">'[3]dkefs norms'!$B$74:$Q$75</definedName>
    <definedName name="dkefs_df_filled_9">'[3]dkefs norms'!$B$46:$Q$47</definedName>
    <definedName name="dkefs_df_switching_10">'[3]dkefs norms'!$AR$48:$BD$49</definedName>
    <definedName name="dkefs_df_switching_11">'[3]dkefs norms'!$AR$50:$BE$51</definedName>
    <definedName name="dkefs_df_switching_12">'[3]dkefs norms'!$AR$52:$BE$53</definedName>
    <definedName name="dkefs_df_switching_13">'[3]dkefs norms'!$AR$54:$BF$55</definedName>
    <definedName name="dkefs_df_switching_14">'[3]dkefs norms'!$AR$56:$BG$57</definedName>
    <definedName name="dkefs_df_switching_15">'[3]dkefs norms'!$AR$58:$BI$59</definedName>
    <definedName name="dkefs_df_switching_16">'[3]dkefs norms'!$AR$60:$BI$61</definedName>
    <definedName name="dkefs_df_switching_20">'[3]dkefs norms'!$AR$62:$BI$63</definedName>
    <definedName name="dkefs_df_switching_30">'[3]dkefs norms'!$AR$64:$BI$65</definedName>
    <definedName name="dkefs_df_switching_40">'[3]dkefs norms'!$AR$66:$BH$67</definedName>
    <definedName name="dkefs_df_switching_50">'[3]dkefs norms'!$AR$68:$BH$69</definedName>
    <definedName name="dkefs_df_switching_60">'[3]dkefs norms'!$AR$70:$BH$71</definedName>
    <definedName name="dkefs_df_switching_70">'[3]dkefs norms'!$AR$72:$BE$73</definedName>
    <definedName name="dkefs_df_switching_8">'[3]dkefs norms'!$AR$44:$BB$45</definedName>
    <definedName name="dkefs_df_switching_80">'[3]dkefs norms'!$AR$74:$BC$75</definedName>
    <definedName name="dkefs_df_switching_9">'[3]dkefs norms'!$AR$46:$BC$47</definedName>
    <definedName name="dkefs_lf_10">'[3]dkefs norms'!$B$14:$T$15</definedName>
    <definedName name="dkefs_lf_11">'[3]dkefs norms'!$B$16:$T$17</definedName>
    <definedName name="dkefs_lf_12">'[3]dkefs norms'!$B$18:$T$19</definedName>
    <definedName name="dkefs_lf_13">'[3]dkefs norms'!$B$20:$T$21</definedName>
    <definedName name="dkefs_lf_14">'[3]dkefs norms'!$B$22:$T$23</definedName>
    <definedName name="dkefs_lf_15">'[3]dkefs norms'!$B$24:$T$25</definedName>
    <definedName name="dkefs_lf_16">'[3]dkefs norms'!$B$26:$T$27</definedName>
    <definedName name="dkefs_lf_20">'[3]dkefs norms'!$B$28:$T$29</definedName>
    <definedName name="dkefs_lf_30">'[3]dkefs norms'!$B$30:$T$31</definedName>
    <definedName name="dkefs_lf_40">'[3]dkefs norms'!$B$32:$T$33</definedName>
    <definedName name="dkefs_lf_50">'[3]dkefs norms'!$B$34:$T$35</definedName>
    <definedName name="dkefs_lf_60">'[3]dkefs norms'!$B$36:$T$37</definedName>
    <definedName name="dkefs_lf_70">'[3]dkefs norms'!$B$38:$T$39</definedName>
    <definedName name="dkefs_lf_8">'[3]dkefs norms'!$B$10:$S$11</definedName>
    <definedName name="dkefs_lf_80">'[3]dkefs norms'!$B$40:$T$41</definedName>
    <definedName name="dkefs_lf_9">'[3]dkefs norms'!$B$12:$T$13</definedName>
    <definedName name="dkefs_stroop_color_10">'[3]dkefs norms'!$B$82:$T$83</definedName>
    <definedName name="dkefs_stroop_color_11">'[3]dkefs norms'!$B$84:$T$85</definedName>
    <definedName name="dkefs_stroop_color_12">'[3]dkefs norms'!$B$86:$T$87</definedName>
    <definedName name="dkefs_stroop_color_13">'[3]dkefs norms'!$B$88:$T$89</definedName>
    <definedName name="dkefs_stroop_color_14">'[3]dkefs norms'!$B$90:$T$91</definedName>
    <definedName name="dkefs_stroop_color_15">'[3]dkefs norms'!$B$92:$T$93</definedName>
    <definedName name="dkefs_stroop_color_16">'[3]dkefs norms'!$B$94:$T$95</definedName>
    <definedName name="dkefs_stroop_color_20">'[3]dkefs norms'!$B$96:$T$97</definedName>
    <definedName name="dkefs_stroop_color_30">'[3]dkefs norms'!$B$98:$T$99</definedName>
    <definedName name="dkefs_stroop_color_40">'[3]dkefs norms'!$B$100:$T$101</definedName>
    <definedName name="dkefs_stroop_color_50">'[3]dkefs norms'!$B$102:$T$103</definedName>
    <definedName name="dkefs_stroop_color_60">'[3]dkefs norms'!$B$104:$T$105</definedName>
    <definedName name="dkefs_stroop_color_70">'[3]dkefs norms'!$B$106:$T$107</definedName>
    <definedName name="dkefs_stroop_color_8">'[3]dkefs norms'!$B$78:$T$79</definedName>
    <definedName name="dkefs_stroop_color_80">'[3]dkefs norms'!$B$108:$T$109</definedName>
    <definedName name="dkefs_stroop_color_9">'[3]dkefs norms'!$B$80:$T$81</definedName>
    <definedName name="dkefs_stroop_inhibition_10">'[3]dkefs norms'!$AR$82:$BJ$83</definedName>
    <definedName name="dkefs_stroop_inhibition_11">'[3]dkefs norms'!$AR$84:$BJ$85</definedName>
    <definedName name="dkefs_stroop_inhibition_12">'[3]dkefs norms'!$AR$86:$BJ$87</definedName>
    <definedName name="dkefs_stroop_inhibition_13">'[3]dkefs norms'!$AR$88:$BJ$89</definedName>
    <definedName name="dkefs_stroop_inhibition_14">'[3]dkefs norms'!$AR$90:$BJ$91</definedName>
    <definedName name="dkefs_stroop_inhibition_15">'[3]dkefs norms'!$AR$92:$BJ$93</definedName>
    <definedName name="dkefs_stroop_inhibition_16">'[3]dkefs norms'!$AR$94:$BJ$95</definedName>
    <definedName name="dkefs_stroop_inhibition_20">'[3]dkefs norms'!$AR$96:$BJ$97</definedName>
    <definedName name="dkefs_stroop_inhibition_30">'[3]dkefs norms'!$AR$98:$BJ$99</definedName>
    <definedName name="dkefs_stroop_inhibition_40">'[3]dkefs norms'!$AR$100:$BJ$101</definedName>
    <definedName name="dkefs_stroop_inhibition_50">'[3]dkefs norms'!$AR$102:$BJ$103</definedName>
    <definedName name="dkefs_stroop_inhibition_60">'[3]dkefs norms'!$AR$104:$BJ$105</definedName>
    <definedName name="dkefs_stroop_inhibition_70">'[3]dkefs norms'!$AR$106:$BJ$107</definedName>
    <definedName name="dkefs_stroop_inhibition_8">'[3]dkefs norms'!$AR$78:$BJ$79</definedName>
    <definedName name="dkefs_stroop_inhibition_80">'[3]dkefs norms'!$AR$108:$BJ$109</definedName>
    <definedName name="dkefs_stroop_inhibition_9">'[3]dkefs norms'!$AR$80:$BJ$81</definedName>
    <definedName name="dkefs_stroop_switching_10">'[3]dkefs norms'!$BM$82:$CE$83</definedName>
    <definedName name="dkefs_stroop_switching_11">'[3]dkefs norms'!$BM$84:$CE$85</definedName>
    <definedName name="dkefs_stroop_switching_12">'[3]dkefs norms'!$BM$86:$CE$87</definedName>
    <definedName name="dkefs_stroop_switching_13">'[3]dkefs norms'!$BM$88:$CE$89</definedName>
    <definedName name="dkefs_stroop_switching_14">'[3]dkefs norms'!$BM$90:$CE$91</definedName>
    <definedName name="dkefs_stroop_switching_15">'[3]dkefs norms'!$BM$92:$CE$93</definedName>
    <definedName name="dkefs_stroop_switching_16">'[3]dkefs norms'!$BM$94:$CE$95</definedName>
    <definedName name="dkefs_stroop_switching_20">'[3]dkefs norms'!$BM$96:$CE$97</definedName>
    <definedName name="dkefs_stroop_switching_30">'[3]dkefs norms'!$BM$98:$CE$99</definedName>
    <definedName name="dkefs_stroop_switching_40">'[3]dkefs norms'!$BM$100:$CE$101</definedName>
    <definedName name="dkefs_stroop_switching_50">'[3]dkefs norms'!$BM$102:$CE$103</definedName>
    <definedName name="dkefs_stroop_switching_60">'[3]dkefs norms'!$BM$104:$CE$105</definedName>
    <definedName name="dkefs_stroop_switching_70">'[3]dkefs norms'!$BM$106:$CE$107</definedName>
    <definedName name="dkefs_stroop_switching_8">'[3]dkefs norms'!$BM$78:$CE$79</definedName>
    <definedName name="dkefs_stroop_switching_80">'[3]dkefs norms'!$BM$108:$CE$109</definedName>
    <definedName name="dkefs_stroop_switching_9">'[3]dkefs norms'!$BM$80:$CE$81</definedName>
    <definedName name="dkefs_stroop_word_10">'[3]dkefs norms'!$W$82:$AO$83</definedName>
    <definedName name="dkefs_stroop_word_11">'[3]dkefs norms'!$W$84:$AO$85</definedName>
    <definedName name="dkefs_stroop_word_12">'[3]dkefs norms'!$W$86:$AO$87</definedName>
    <definedName name="dkefs_stroop_word_13">'[3]dkefs norms'!$W$88:$AO$89</definedName>
    <definedName name="dkefs_stroop_word_14">'[3]dkefs norms'!$W$90:$AO$91</definedName>
    <definedName name="dkefs_stroop_word_15">'[3]dkefs norms'!$W$92:$AO$93</definedName>
    <definedName name="dkefs_stroop_word_16">'[3]dkefs norms'!$W$94:$AO$95</definedName>
    <definedName name="dkefs_stroop_word_20">'[3]dkefs norms'!$W$96:$AO$97</definedName>
    <definedName name="dkefs_stroop_word_30">'[3]dkefs norms'!$W$98:$AO$99</definedName>
    <definedName name="dkefs_stroop_word_40">'[3]dkefs norms'!$W$100:$AO$101</definedName>
    <definedName name="dkefs_stroop_word_50">'[3]dkefs norms'!$W$102:$AO$103</definedName>
    <definedName name="dkefs_stroop_word_60">'[3]dkefs norms'!$W$104:$AO$105</definedName>
    <definedName name="dkefs_stroop_word_70">'[3]dkefs norms'!$W$106:$AO$107</definedName>
    <definedName name="dkefs_stroop_word_8">'[3]dkefs norms'!$W$78:$AO$79</definedName>
    <definedName name="dkefs_stroop_word_80">'[3]dkefs norms'!$W$108:$AO$109</definedName>
    <definedName name="dkefs_stroop_word_9">'[3]dkefs norms'!$W$80:$AO$81</definedName>
    <definedName name="drs2_age">'[3]drs-2,mmse'!$B$2:$J$3</definedName>
    <definedName name="drs2_att_1">'[3]drs-2,mmse'!$B$5:$K$6</definedName>
    <definedName name="drs2_att_2">'[3]drs-2,mmse'!$B$7:$K$8</definedName>
    <definedName name="drs2_att_3">'[3]drs-2,mmse'!$B$9:$K$10</definedName>
    <definedName name="drs2_att_4">'[3]drs-2,mmse'!$B$11:$K$12</definedName>
    <definedName name="drs2_att_5">'[3]drs-2,mmse'!$B$13:$L$14</definedName>
    <definedName name="drs2_att_6">'[3]drs-2,mmse'!$B$15:$L$16</definedName>
    <definedName name="drs2_att_7">'[3]drs-2,mmse'!$B$17:$K$18</definedName>
    <definedName name="drs2_att_8">'[3]drs-2,mmse'!$B$19:$K$20</definedName>
    <definedName name="drs2_att_9">'[3]drs-2,mmse'!$B$21:$K$22</definedName>
    <definedName name="drs2_concpt_1">'[3]drs-2,mmse'!$AK$5:$AU$6</definedName>
    <definedName name="drs2_concpt_2">'[3]drs-2,mmse'!$AK$7:$AU$8</definedName>
    <definedName name="drs2_concpt_3">'[3]drs-2,mmse'!$AK$9:$AU$10</definedName>
    <definedName name="drs2_concpt_4">'[3]drs-2,mmse'!$AK$11:$AU$12</definedName>
    <definedName name="drs2_concpt_5">'[3]drs-2,mmse'!$AK$13:$AV$14</definedName>
    <definedName name="drs2_concpt_6">'[3]drs-2,mmse'!$AK$15:$AV$16</definedName>
    <definedName name="drs2_concpt_7">'[3]drs-2,mmse'!$AK$17:$AV$18</definedName>
    <definedName name="drs2_concpt_8">'[3]drs-2,mmse'!$AK$19:$AV$20</definedName>
    <definedName name="drs2_concpt_9">'[3]drs-2,mmse'!$AK$21:$AV$22</definedName>
    <definedName name="drs2_const_1">'[3]drs-2,mmse'!$AC$5:$AG$6</definedName>
    <definedName name="drs2_const_2">'[3]drs-2,mmse'!$AC$7:$AG$8</definedName>
    <definedName name="drs2_const_3">'[3]drs-2,mmse'!$AC$9:$AG$10</definedName>
    <definedName name="drs2_const_4">'[3]drs-2,mmse'!$AC$11:$AG$12</definedName>
    <definedName name="drs2_const_5">'[3]drs-2,mmse'!$AC$13:$AG$14</definedName>
    <definedName name="drs2_const_6">'[3]drs-2,mmse'!$AC$15:$AG$16</definedName>
    <definedName name="drs2_const_7">'[3]drs-2,mmse'!$AC$17:$AG$18</definedName>
    <definedName name="drs2_const_8">'[3]drs-2,mmse'!$AC$19:$AH$20</definedName>
    <definedName name="drs2_const_9">'[3]drs-2,mmse'!$AC$21:$AH$22</definedName>
    <definedName name="drs2_ip_1">'[3]drs-2,mmse'!$O$5:$W$6</definedName>
    <definedName name="drs2_ip_2">'[3]drs-2,mmse'!$O$7:$W$8</definedName>
    <definedName name="drs2_ip_3">'[3]drs-2,mmse'!$O$9:$W$10</definedName>
    <definedName name="drs2_ip_4">'[3]drs-2,mmse'!$O$11:$X$12</definedName>
    <definedName name="drs2_ip_5">'[3]drs-2,mmse'!$O$13:$W$14</definedName>
    <definedName name="drs2_ip_6">'[3]drs-2,mmse'!$O$15:$X$16</definedName>
    <definedName name="drs2_ip_7">'[3]drs-2,mmse'!$O$17:$Y$18</definedName>
    <definedName name="drs2_ip_8">'[3]drs-2,mmse'!$O$19:$Y$20</definedName>
    <definedName name="drs2_ip_9">'[3]drs-2,mmse'!$O$21:$Z$22</definedName>
    <definedName name="drs2_mem_1">'[3]drs-2,mmse'!$B$24:$J$25</definedName>
    <definedName name="drs2_mem_2">'[3]drs-2,mmse'!$B$26:$J$27</definedName>
    <definedName name="drs2_mem_3">'[3]drs-2,mmse'!$B$28:$I$29</definedName>
    <definedName name="drs2_mem_4">'[3]drs-2,mmse'!$B$30:$J$31</definedName>
    <definedName name="drs2_mem_5">'[3]drs-2,mmse'!$B$32:$J$33</definedName>
    <definedName name="drs2_mem_6">'[3]drs-2,mmse'!$B$34:$K$35</definedName>
    <definedName name="drs2_mem_7">'[3]drs-2,mmse'!$B$36:$K$37</definedName>
    <definedName name="drs2_mem_8">'[3]drs-2,mmse'!$B$38:$K$39</definedName>
    <definedName name="drs2_mem_9">'[3]drs-2,mmse'!$B$40:$M$41</definedName>
    <definedName name="drs2_ss">[3]conversions!$B$12:$V$13</definedName>
    <definedName name="drs2_total_1">'[3]drs-2,mmse'!$P$24:$AC$25</definedName>
    <definedName name="drs2_total_2">'[3]drs-2,mmse'!$P$26:$AC$27</definedName>
    <definedName name="drs2_total_3">'[3]drs-2,mmse'!$P$28:$AB$29</definedName>
    <definedName name="drs2_total_4">'[3]drs-2,mmse'!$P$30:$AC$31</definedName>
    <definedName name="drs2_total_5">'[3]drs-2,mmse'!$P$32:$AD$33</definedName>
    <definedName name="drs2_total_6">'[3]drs-2,mmse'!$P$34:$AD$35</definedName>
    <definedName name="drs2_total_7">'[3]drs-2,mmse'!$P$36:$AD$37</definedName>
    <definedName name="drs2_total_8">'[3]drs-2,mmse'!$P$38:$AE$39</definedName>
    <definedName name="drs2_total_9">'[3]drs-2,mmse'!$P$40:$AE$41</definedName>
    <definedName name="DS">'[5]WAIS-IV DW'!$F$14</definedName>
    <definedName name="dsb">'[5]WAIS-IV DW'!$F$32</definedName>
    <definedName name="dsf">'[5]WAIS-IV DW'!$F$31</definedName>
    <definedName name="dssq">'[5]WAIS-IV DW'!$F$33</definedName>
    <definedName name="dsver">[8]Range!$H$2:$H$3</definedName>
    <definedName name="Ethnicity">[9]conversions!$A$2:$A$5</definedName>
    <definedName name="FAS">'[3]stai-HRB'!$B$52:$T$53</definedName>
    <definedName name="FAS_F">'[5]HRB T-Scores'!$A$243:$BO$262</definedName>
    <definedName name="fas_F_AA_12_20_T">'[3]HRB female african amer.'!$D$146:$V$147</definedName>
    <definedName name="fas_F_AA_12_35_T">'[3]HRB female african amer.'!$AA$146:$AS$147</definedName>
    <definedName name="fas_F_AA_12_40_T">'[3]HRB female african amer.'!$AX$146:$BP$147</definedName>
    <definedName name="fas_F_AA_12_45_T">'[3]HRB female african amer.'!$BU$146:$CM$147</definedName>
    <definedName name="fas_F_AA_12_50_T">'[3]HRB female african amer.'!$D$169:$V$170</definedName>
    <definedName name="fas_F_AA_12_55_T">'[3]HRB female african amer.'!$AA$169:$AS$170</definedName>
    <definedName name="fas_F_AA_12_60_T">'[3]HRB female african amer.'!$AX$169:$BP$170</definedName>
    <definedName name="fas_F_AA_12_65_T">'[3]HRB female african amer.'!$BU$169:$CM$170</definedName>
    <definedName name="fas_F_AA_12_70_T">'[3]HRB female african amer.'!$D$192:$V$193</definedName>
    <definedName name="fas_F_AA_12_75_T">'[3]HRB female african amer.'!$AA$192:$AS$193</definedName>
    <definedName name="fas_F_AA_12_80_T">'[3]HRB female african amer.'!$AX$192:$BP$193</definedName>
    <definedName name="fas_F_AA_13_20_T">'[3]HRB female african amer.'!$D$215:$V$216</definedName>
    <definedName name="fas_F_AA_13_35_T">'[3]HRB female african amer.'!$AA$215:$AS$216</definedName>
    <definedName name="fas_F_AA_13_40_T">'[3]HRB female african amer.'!$AX$215:$BP$216</definedName>
    <definedName name="fas_F_AA_13_45_T">'[3]HRB female african amer.'!$BU$215:$CM$216</definedName>
    <definedName name="fas_F_AA_13_50_T">'[3]HRB female african amer.'!$D$238:$V$239</definedName>
    <definedName name="fas_F_AA_13_55_T">'[3]HRB female african amer.'!$AA$238:$AS$239</definedName>
    <definedName name="fas_F_AA_13_60_T">'[3]HRB female african amer.'!$AX$238:$BP$239</definedName>
    <definedName name="fas_F_AA_13_65_T">'[3]HRB female african amer.'!$BU$238:$CM$239</definedName>
    <definedName name="fas_F_AA_13_70_T">'[3]HRB female african amer.'!$D$261:$V$262</definedName>
    <definedName name="fas_F_AA_13_75_T">'[3]HRB female african amer.'!$AA$261:$AS$262</definedName>
    <definedName name="fas_F_AA_13_80_T">'[3]HRB female african amer.'!$AX$261:$BP$262</definedName>
    <definedName name="fas_F_AA_16_20_T">'[3]HRB female african amer.'!$D$284:$V$285</definedName>
    <definedName name="fas_F_AA_16_35_T">'[3]HRB female african amer.'!$AA$284:$AS$285</definedName>
    <definedName name="fas_F_AA_16_40_T">'[3]HRB female african amer.'!$AX$284:$BP$285</definedName>
    <definedName name="fas_F_AA_16_45_T">'[3]HRB female african amer.'!$BU$284:$CM$285</definedName>
    <definedName name="fas_F_AA_16_50_T">'[3]HRB female african amer.'!$D$307:$V$308</definedName>
    <definedName name="fas_F_AA_16_55_T">'[3]HRB female african amer.'!$AA$307:$AS$308</definedName>
    <definedName name="fas_F_AA_16_60_T">'[3]HRB female african amer.'!$AX$307:$BP$308</definedName>
    <definedName name="fas_F_AA_16_65_T">'[3]HRB female african amer.'!$BU$307:$CM$308</definedName>
    <definedName name="fas_F_AA_16_70_T">'[3]HRB female african amer.'!$D$330:$V$331</definedName>
    <definedName name="fas_F_AA_16_75_T">'[3]HRB female african amer.'!$AA$330:$AS$331</definedName>
    <definedName name="fas_F_AA_16_80_T">'[3]HRB female african amer.'!$AX$330:$BP$331</definedName>
    <definedName name="fas_F_AA_18_20_T">'[3]HRB female african amer.'!$D$353:$V$354</definedName>
    <definedName name="fas_F_AA_18_35_T">'[3]HRB female african amer.'!$AA$353:$AS$354</definedName>
    <definedName name="fas_F_AA_18_40_T">'[3]HRB female african amer.'!$AX$353:$BP$354</definedName>
    <definedName name="fas_F_AA_18_45_T">'[3]HRB female african amer.'!$BU$353:$CM$354</definedName>
    <definedName name="fas_F_AA_18_50_T">'[3]HRB female african amer.'!$D$376:$V$377</definedName>
    <definedName name="fas_F_AA_18_55_T">'[3]HRB female african amer.'!$AA$376:$AS$377</definedName>
    <definedName name="fas_F_AA_18_60_T">'[3]HRB female african amer.'!$AX$376:$BP$377</definedName>
    <definedName name="fas_F_AA_18_65_T">'[3]HRB female african amer.'!$BU$376:$CM$377</definedName>
    <definedName name="fas_F_AA_18_70_T">'[3]HRB female african amer.'!$D$399:$V$400</definedName>
    <definedName name="fas_F_AA_18_75_T">'[3]HRB female african amer.'!$AA$399:$AS$400</definedName>
    <definedName name="fas_F_AA_18_80_T">'[3]HRB female african amer.'!$AX$399:$BP$400</definedName>
    <definedName name="fas_F_AA_7_20_T">'[3]HRB female african amer.'!$D$8:$V$9</definedName>
    <definedName name="fas_F_AA_7_35_T">'[3]HRB female african amer.'!$AA$8:$AS$9</definedName>
    <definedName name="fas_F_AA_7_40_T">'[3]HRB female african amer.'!$AX$8:$BP$9</definedName>
    <definedName name="fas_F_AA_7_45_T">'[3]HRB female african amer.'!$BU$8:$CM$9</definedName>
    <definedName name="fas_F_AA_7_50_T">'[3]HRB female african amer.'!$D$31:$V$32</definedName>
    <definedName name="fas_F_AA_7_55_T">'[3]HRB female african amer.'!$AA$31:$AS$32</definedName>
    <definedName name="fas_F_AA_7_60_T">'[3]HRB female african amer.'!$AX$31:$BP$32</definedName>
    <definedName name="fas_F_AA_7_65_T">'[3]HRB female african amer.'!$BU$31:$CM$32</definedName>
    <definedName name="fas_F_AA_7_70_T">'[3]HRB female african amer.'!$D$54:$V$55</definedName>
    <definedName name="fas_F_AA_7_75_T">'[3]HRB female african amer.'!$AA$54:$AS$55</definedName>
    <definedName name="fas_F_AA_7_80_T">'[3]HRB female african amer.'!$AX$54:$BP$55</definedName>
    <definedName name="fas_F_AA_9_20_T">'[3]HRB female african amer.'!$D$77:$V$78</definedName>
    <definedName name="fas_F_AA_9_35_T">'[3]HRB female african amer.'!$AA$77:$AS$78</definedName>
    <definedName name="fas_F_AA_9_40_T">'[3]HRB female african amer.'!$AX$77:$BP$78</definedName>
    <definedName name="fas_F_AA_9_45_T">'[3]HRB female african amer.'!$BU$77:$CM$78</definedName>
    <definedName name="fas_F_AA_9_50_T">'[3]HRB female african amer.'!$D$100:$V$101</definedName>
    <definedName name="fas_F_AA_9_55_T">'[3]HRB female african amer.'!$AA$100:$AS$101</definedName>
    <definedName name="fas_F_AA_9_60_T">'[3]HRB female african amer.'!$AX$100:$BP$101</definedName>
    <definedName name="fas_F_AA_9_65_T">'[3]HRB female african amer.'!$BU$100:$CM$101</definedName>
    <definedName name="fas_F_AA_9_70_T">'[3]HRB female african amer.'!$D$123:$V$124</definedName>
    <definedName name="fas_F_AA_9_75_T">'[3]HRB female african amer.'!$AA$123:$AS$124</definedName>
    <definedName name="fas_F_AA_9_80_T">'[3]HRB female african amer.'!$AX$123:$BP$124</definedName>
    <definedName name="fas_F_C_12_20_T">'[3]HRB female caucasian'!$D$146:$V$147</definedName>
    <definedName name="fas_F_C_12_35_T">'[3]HRB female caucasian'!$AA$146:$AS$147</definedName>
    <definedName name="fas_F_C_12_40_T">'[3]HRB female caucasian'!$AX$146:$BP$147</definedName>
    <definedName name="fas_F_C_12_45_T">'[3]HRB female caucasian'!$BU$146:$CM$147</definedName>
    <definedName name="fas_F_C_12_50_T">'[3]HRB female caucasian'!$D$169:$V$170</definedName>
    <definedName name="fas_F_C_12_55_T">'[3]HRB female caucasian'!$AA$169:$AS$170</definedName>
    <definedName name="fas_F_C_12_60_T">'[3]HRB female caucasian'!$AX$169:$BP$170</definedName>
    <definedName name="fas_F_C_12_65_T">'[3]HRB female caucasian'!$BU$169:$CM$170</definedName>
    <definedName name="fas_F_C_12_70_T">'[3]HRB female caucasian'!$D$192:$V$193</definedName>
    <definedName name="fas_F_C_12_75_T">'[3]HRB female caucasian'!$AA$192:$AS$193</definedName>
    <definedName name="fas_F_C_12_80_T">'[3]HRB female caucasian'!$AX$192:$BP$193</definedName>
    <definedName name="fas_F_C_13_20_T">'[3]HRB female caucasian'!$D$215:$V$216</definedName>
    <definedName name="fas_F_C_13_35_T">'[3]HRB female caucasian'!$AA$215:$AS$216</definedName>
    <definedName name="fas_F_C_13_40_T">'[3]HRB female caucasian'!$AX$215:$BP$216</definedName>
    <definedName name="fas_F_C_13_45_T">'[3]HRB female caucasian'!$BU$215:$CM$216</definedName>
    <definedName name="fas_F_C_13_50_T">'[3]HRB female caucasian'!$D$238:$V$239</definedName>
    <definedName name="fas_F_C_13_55_T">'[3]HRB female caucasian'!$AA$238:$AS$239</definedName>
    <definedName name="fas_F_C_13_60_T">'[3]HRB female caucasian'!$AX$238:$BP$239</definedName>
    <definedName name="fas_F_C_13_65_T">'[3]HRB female caucasian'!$BU$238:$CM$239</definedName>
    <definedName name="fas_F_C_13_70_T">'[3]HRB female caucasian'!$D$261:$V$262</definedName>
    <definedName name="fas_F_C_13_75_T">'[3]HRB female caucasian'!$AA$261:$AS$262</definedName>
    <definedName name="fas_F_C_13_80_T">'[3]HRB female caucasian'!$AX$261:$BP$262</definedName>
    <definedName name="fas_F_C_16_20_T">'[3]HRB female caucasian'!$D$284:$V$285</definedName>
    <definedName name="fas_F_C_16_35_T">'[3]HRB female caucasian'!$AA$284:$AS$285</definedName>
    <definedName name="fas_F_C_16_40_T">'[3]HRB female caucasian'!$AX$284:$BP$285</definedName>
    <definedName name="fas_F_C_16_45_T">'[3]HRB female caucasian'!$BU$284:$CM$285</definedName>
    <definedName name="fas_F_C_16_50_T">'[3]HRB female caucasian'!$D$307:$V$308</definedName>
    <definedName name="fas_F_C_16_55_T">'[3]HRB female caucasian'!$AA$307:$AS$308</definedName>
    <definedName name="fas_F_C_16_60_T">'[3]HRB female caucasian'!$AX$307:$BP$308</definedName>
    <definedName name="fas_F_C_16_65_T">'[3]HRB female caucasian'!$BU$307:$CM$308</definedName>
    <definedName name="fas_F_C_16_70_T">'[3]HRB female caucasian'!$D$330:$V$331</definedName>
    <definedName name="fas_F_C_16_75_T">'[3]HRB female caucasian'!$AA$330:$AS$331</definedName>
    <definedName name="fas_F_C_16_80_T">'[3]HRB female caucasian'!$AX$330:$BP$331</definedName>
    <definedName name="fas_F_C_18_20_T">'[3]HRB female caucasian'!$D$353:$V$354</definedName>
    <definedName name="fas_F_C_18_35_T">'[3]HRB female caucasian'!$AA$353:$AS$354</definedName>
    <definedName name="fas_F_C_18_40_T">'[3]HRB female caucasian'!$AX$353:$BP$354</definedName>
    <definedName name="fas_F_C_18_45_T">'[3]HRB female caucasian'!$BU$353:$CM$354</definedName>
    <definedName name="fas_F_C_18_50_T">'[3]HRB female caucasian'!$D$376:$V$377</definedName>
    <definedName name="fas_F_C_18_55_T">'[3]HRB female caucasian'!$AA$376:$AS$377</definedName>
    <definedName name="fas_F_C_18_60_T">'[3]HRB female caucasian'!$AX$376:$BP$377</definedName>
    <definedName name="fas_F_C_18_65_T">'[3]HRB female caucasian'!$BU$376:$CM$377</definedName>
    <definedName name="fas_F_C_18_70_T">'[3]HRB female caucasian'!$D$399:$V$400</definedName>
    <definedName name="fas_F_C_18_75_T">'[3]HRB female caucasian'!$AA$399:$AS$400</definedName>
    <definedName name="fas_F_C_18_80_T">'[3]HRB female caucasian'!$AX$399:$BP$400</definedName>
    <definedName name="fas_F_C_7_20_T">'[3]HRB female caucasian'!$D$8:$V$9</definedName>
    <definedName name="fas_F_C_7_35_T">'[3]HRB female caucasian'!$AA$8:$AS$9</definedName>
    <definedName name="fas_F_C_7_40_T">'[3]HRB female caucasian'!$AX$8:$BP$9</definedName>
    <definedName name="fas_F_C_7_45_T">'[3]HRB female caucasian'!$BU$8:$CM$9</definedName>
    <definedName name="fas_F_C_7_50_T">'[3]HRB female caucasian'!$D$31:$V$32</definedName>
    <definedName name="fas_F_C_7_55_T">'[3]HRB female caucasian'!$AA$31:$AS$32</definedName>
    <definedName name="fas_F_C_7_60_T">'[3]HRB female caucasian'!$AX$31:$BP$32</definedName>
    <definedName name="fas_F_C_7_65_T">'[3]HRB female caucasian'!$BU$31:$CM$32</definedName>
    <definedName name="fas_F_C_7_70_T">'[3]HRB female caucasian'!$D$54:$V$55</definedName>
    <definedName name="fas_F_C_7_75_T">'[3]HRB female caucasian'!$AA$54:$AS$55</definedName>
    <definedName name="fas_F_C_7_80_T">'[3]HRB female caucasian'!$AX$54:$BP$55</definedName>
    <definedName name="fas_F_C_9_20_T">'[3]HRB female caucasian'!$D$77:$V$78</definedName>
    <definedName name="fas_F_C_9_35_T">'[3]HRB female caucasian'!$AA$77:$AS$78</definedName>
    <definedName name="fas_F_C_9_40_T">'[3]HRB female caucasian'!$AX$77:$BP$78</definedName>
    <definedName name="fas_F_C_9_45_T">'[3]HRB female caucasian'!$BU$77:$CM$78</definedName>
    <definedName name="fas_F_C_9_50_T">'[3]HRB female caucasian'!$D$100:$V$101</definedName>
    <definedName name="fas_F_C_9_55_T">'[3]HRB female caucasian'!$AA$100:$AS$101</definedName>
    <definedName name="fas_F_C_9_60_T">'[3]HRB female caucasian'!$AX$100:$BP$101</definedName>
    <definedName name="fas_F_C_9_65_T">'[3]HRB female caucasian'!$BU$100:$CM$101</definedName>
    <definedName name="fas_F_C_9_70_T">'[3]HRB female caucasian'!$D$123:$V$124</definedName>
    <definedName name="fas_F_C_9_75_T">'[3]HRB female caucasian'!$AA$123:$AS$124</definedName>
    <definedName name="fas_F_C_9_80_T">'[3]HRB female caucasian'!$AX$123:$BP$124</definedName>
    <definedName name="FAS_FA">'[5]HRB T-Scores'!$A$266:$BO$285</definedName>
    <definedName name="FAS_M">'[5]HRB T-Scores'!$A$196:$BO$215</definedName>
    <definedName name="fas_M_AA_12_20_T">'[3]HRB male african amer.'!$D$146:$V$147</definedName>
    <definedName name="fas_M_AA_12_35_T">'[3]HRB male african amer.'!$AA$146:$AS$147</definedName>
    <definedName name="fas_M_AA_12_40_T">'[3]HRB male african amer.'!$AX$146:$BP$147</definedName>
    <definedName name="fas_M_AA_12_45_T">'[3]HRB male african amer.'!$BU$146:$CM$147</definedName>
    <definedName name="fas_M_AA_12_50_T">'[3]HRB male african amer.'!$D$169:$V$170</definedName>
    <definedName name="fas_M_AA_12_55_T">'[3]HRB male african amer.'!$AA$169:$AS$170</definedName>
    <definedName name="fas_M_AA_12_60_T">'[3]HRB male african amer.'!$AX$169:$BP$170</definedName>
    <definedName name="fas_M_AA_12_65_T">'[3]HRB male african amer.'!$BU$169:$CM$170</definedName>
    <definedName name="fas_M_AA_12_70_T">'[3]HRB male african amer.'!$D$192:$V$193</definedName>
    <definedName name="fas_M_AA_12_75_T">'[3]HRB male african amer.'!$AA$192:$AS$193</definedName>
    <definedName name="fas_M_AA_12_80_T">'[3]HRB male african amer.'!$AX$192:$BP$193</definedName>
    <definedName name="fas_M_AA_13_20_T">'[3]HRB male african amer.'!$D$215:$V$216</definedName>
    <definedName name="fas_M_AA_13_35_T">'[3]HRB male african amer.'!$AA$215:$AS$216</definedName>
    <definedName name="fas_M_AA_13_40_T">'[3]HRB male african amer.'!$AX$215:$BP$216</definedName>
    <definedName name="fas_M_AA_13_45_T">'[3]HRB male african amer.'!$BU$215:$CM$216</definedName>
    <definedName name="fas_M_AA_13_50_T">'[3]HRB male african amer.'!$D$238:$V$239</definedName>
    <definedName name="fas_M_AA_13_55_T">'[3]HRB male african amer.'!$AA$238:$AS$239</definedName>
    <definedName name="fas_M_AA_13_60_T">'[3]HRB male african amer.'!$AX$238:$BP$239</definedName>
    <definedName name="fas_M_AA_13_65_T">'[3]HRB male african amer.'!$BU$238:$CM$239</definedName>
    <definedName name="fas_M_AA_13_70_T">'[3]HRB male african amer.'!$D$261:$V$262</definedName>
    <definedName name="fas_M_AA_13_75_T">'[3]HRB male african amer.'!$AA$261:$AS$262</definedName>
    <definedName name="fas_M_AA_13_80_T">'[3]HRB male african amer.'!$AX$261:$BP$262</definedName>
    <definedName name="fas_M_AA_16_20_T">'[3]HRB male african amer.'!$D$284:$V$285</definedName>
    <definedName name="fas_M_AA_16_35_T">'[3]HRB male african amer.'!$AA$284:$AS$285</definedName>
    <definedName name="fas_M_AA_16_40_T">'[3]HRB male african amer.'!$AX$284:$BP$285</definedName>
    <definedName name="fas_M_AA_16_45_T">'[3]HRB male african amer.'!$BU$284:$CM$285</definedName>
    <definedName name="fas_M_AA_16_50_T">'[3]HRB male african amer.'!$D$307:$V$308</definedName>
    <definedName name="fas_M_AA_16_55_T">'[3]HRB male african amer.'!$AA$307:$AS$308</definedName>
    <definedName name="fas_M_AA_16_60_T">'[3]HRB male african amer.'!$AX$307:$BP$308</definedName>
    <definedName name="fas_M_AA_16_65_T">'[3]HRB male african amer.'!$BU$307:$CM$308</definedName>
    <definedName name="fas_M_AA_16_70_T">'[3]HRB male african amer.'!$D$330:$V$331</definedName>
    <definedName name="fas_M_AA_16_75_T">'[3]HRB male african amer.'!$AA$330:$AS$331</definedName>
    <definedName name="fas_M_AA_16_80_T">'[3]HRB male african amer.'!$AX$330:$BP$331</definedName>
    <definedName name="fas_M_AA_18_20_T">'[3]HRB male african amer.'!$D$353:$V$354</definedName>
    <definedName name="fas_M_AA_18_35_T">'[3]HRB male african amer.'!$AA$353:$AS$354</definedName>
    <definedName name="fas_M_AA_18_40_T">'[3]HRB male african amer.'!$AX$353:$BP$354</definedName>
    <definedName name="fas_M_AA_18_45_T">'[3]HRB male african amer.'!$BU$353:$CM$354</definedName>
    <definedName name="fas_M_AA_18_50_T">'[3]HRB male african amer.'!$D$376:$V$377</definedName>
    <definedName name="fas_M_AA_18_55_T">'[3]HRB male african amer.'!$AA$376:$AS$377</definedName>
    <definedName name="fas_M_AA_18_60_T">'[3]HRB male african amer.'!$AX$376:$BP$377</definedName>
    <definedName name="fas_M_AA_18_65_T">'[3]HRB male african amer.'!$BU$376:$CM$377</definedName>
    <definedName name="fas_M_AA_18_70_T">'[3]HRB male african amer.'!$D$399:$V$400</definedName>
    <definedName name="fas_M_AA_18_75_T">'[3]HRB male african amer.'!$AA$399:$AS$400</definedName>
    <definedName name="fas_M_AA_18_80_T">'[3]HRB male african amer.'!$AX$399:$BP$400</definedName>
    <definedName name="fas_M_AA_7_20_T">'[3]HRB male african amer.'!$D$8:$V$9</definedName>
    <definedName name="fas_M_AA_7_35_T">'[3]HRB male african amer.'!$AA$8:$AS$9</definedName>
    <definedName name="fas_M_AA_7_40_T">'[3]HRB male african amer.'!$AX$8:$BP$9</definedName>
    <definedName name="fas_M_AA_7_45_T">'[3]HRB male african amer.'!$BU$8:$CM$9</definedName>
    <definedName name="fas_M_AA_7_50_T">'[3]HRB male african amer.'!$D$31:$V$32</definedName>
    <definedName name="fas_M_AA_7_55_T">'[3]HRB male african amer.'!$AA$31:$AS$32</definedName>
    <definedName name="fas_M_AA_7_60_T">'[3]HRB male african amer.'!$AX$31:$BP$32</definedName>
    <definedName name="fas_M_AA_7_65_T">'[3]HRB male african amer.'!$BU$31:$CM$32</definedName>
    <definedName name="fas_M_AA_7_70_T">'[3]HRB male african amer.'!$D$54:$V$55</definedName>
    <definedName name="fas_M_AA_7_75_T">'[3]HRB male african amer.'!$AA$54:$AS$55</definedName>
    <definedName name="fas_M_AA_7_80_T">'[3]HRB male african amer.'!$AX$54:$BP$55</definedName>
    <definedName name="fas_M_AA_9_20_T">'[3]HRB male african amer.'!$D$77:$V$78</definedName>
    <definedName name="fas_M_AA_9_35_T">'[3]HRB male african amer.'!$AA$77:$AS$78</definedName>
    <definedName name="fas_M_AA_9_40_T">'[3]HRB male african amer.'!$AX$77:$BP$78</definedName>
    <definedName name="fas_M_AA_9_45_T">'[3]HRB male african amer.'!$BU$77:$CM$78</definedName>
    <definedName name="fas_M_AA_9_50_T">'[3]HRB male african amer.'!$D$100:$V$101</definedName>
    <definedName name="fas_M_AA_9_55_T">'[3]HRB male african amer.'!$AA$100:$AS$101</definedName>
    <definedName name="fas_M_AA_9_60_T">'[3]HRB male african amer.'!$AX$100:$BP$101</definedName>
    <definedName name="fas_M_AA_9_65_T">'[3]HRB male african amer.'!$BU$100:$CM$101</definedName>
    <definedName name="fas_M_AA_9_70_T">'[3]HRB male african amer.'!$D$123:$V$124</definedName>
    <definedName name="fas_M_AA_9_75_T">'[3]HRB male african amer.'!$AA$123:$AS$124</definedName>
    <definedName name="fas_M_AA_9_80_T">'[3]HRB male african amer.'!$AX$123:$BP$124</definedName>
    <definedName name="fas_M_C_12_20_T">'[3]HRB male caucasian'!$D$146:$V$147</definedName>
    <definedName name="fas_M_C_12_35_T">'[3]HRB male caucasian'!$AA$146:$AS$147</definedName>
    <definedName name="fas_M_C_12_40_T">'[3]HRB male caucasian'!$AX$146:$BP$147</definedName>
    <definedName name="fas_M_C_12_45_T">'[3]HRB male caucasian'!$BU$146:$CM$147</definedName>
    <definedName name="fas_M_C_12_50_T">'[3]HRB male caucasian'!$D$169:$V$170</definedName>
    <definedName name="fas_M_C_12_55_T">'[3]HRB male caucasian'!$AA$169:$AS$170</definedName>
    <definedName name="fas_M_C_12_60_T">'[3]HRB male caucasian'!$AX$169:$BP$170</definedName>
    <definedName name="fas_M_C_12_65_T">'[3]HRB male caucasian'!$BU$169:$CM$170</definedName>
    <definedName name="fas_M_C_12_70_T">'[3]HRB male caucasian'!$D$192:$V$193</definedName>
    <definedName name="fas_M_C_12_75_T">'[3]HRB male caucasian'!$AA$192:$AS$193</definedName>
    <definedName name="fas_M_C_12_80_T">'[3]HRB male caucasian'!$AX$192:$BP$193</definedName>
    <definedName name="fas_M_C_13_20_T">'[3]HRB male caucasian'!$D$215:$V$216</definedName>
    <definedName name="fas_M_C_13_35_T">'[3]HRB male caucasian'!$AA$215:$AS$216</definedName>
    <definedName name="fas_M_C_13_40_T">'[3]HRB male caucasian'!$AX$215:$BP$216</definedName>
    <definedName name="fas_M_C_13_45_T">'[3]HRB male caucasian'!$BU$215:$CM$216</definedName>
    <definedName name="fas_M_C_13_50_T">'[3]HRB male caucasian'!$D$238:$V$239</definedName>
    <definedName name="fas_M_C_13_55_T">'[3]HRB male caucasian'!$AA$238:$AS$239</definedName>
    <definedName name="fas_M_C_13_60_T">'[3]HRB male caucasian'!$AX$238:$BP$239</definedName>
    <definedName name="fas_M_C_13_65_T">'[3]HRB male caucasian'!$BU$238:$CM$239</definedName>
    <definedName name="fas_M_C_13_70_T">'[3]HRB male caucasian'!$D$261:$V$262</definedName>
    <definedName name="fas_M_C_13_75_T">'[3]HRB male caucasian'!$AA$261:$AS$262</definedName>
    <definedName name="fas_M_C_13_80_T">'[3]HRB male caucasian'!$AX$261:$BP$262</definedName>
    <definedName name="fas_M_C_16_20_T">'[3]HRB male caucasian'!$D$284:$V$285</definedName>
    <definedName name="fas_M_C_16_35_T">'[3]HRB male caucasian'!$AA$284:$AS$285</definedName>
    <definedName name="fas_M_C_16_40_T">'[3]HRB male caucasian'!$AX$284:$BP$285</definedName>
    <definedName name="fas_M_C_16_45_T">'[3]HRB male caucasian'!$BU$284:$CM$285</definedName>
    <definedName name="fas_M_C_16_50_T">'[3]HRB male caucasian'!$D$307:$V$308</definedName>
    <definedName name="fas_M_C_16_55_T">'[3]HRB male caucasian'!$AA$307:$AS$308</definedName>
    <definedName name="fas_M_C_16_60_T">'[3]HRB male caucasian'!$AX$307:$BP$308</definedName>
    <definedName name="fas_M_C_16_65_T">'[3]HRB male caucasian'!$BU$307:$CM$308</definedName>
    <definedName name="fas_M_C_16_70_T">'[3]HRB male caucasian'!$D$330:$V$331</definedName>
    <definedName name="fas_M_C_16_75_T">'[3]HRB male caucasian'!$AA$330:$AS$331</definedName>
    <definedName name="fas_M_C_16_80_T">'[3]HRB male caucasian'!$AX$330:$BP$331</definedName>
    <definedName name="fas_M_C_18_20_T">'[3]HRB male caucasian'!$D$353:$V$354</definedName>
    <definedName name="fas_M_C_18_35_T">'[3]HRB male caucasian'!$AA$353:$AS$354</definedName>
    <definedName name="fas_M_C_18_40_T">'[3]HRB male caucasian'!$AX$353:$BP$354</definedName>
    <definedName name="fas_M_C_18_45_T">'[3]HRB male caucasian'!$BU$353:$CM$354</definedName>
    <definedName name="fas_M_C_18_50_T">'[3]HRB male caucasian'!$D$376:$V$377</definedName>
    <definedName name="fas_M_C_18_55_T">'[3]HRB male caucasian'!$AA$376:$AS$377</definedName>
    <definedName name="fas_M_C_18_60_T">'[3]HRB male caucasian'!$AX$376:$BP$377</definedName>
    <definedName name="fas_M_C_18_65_T">'[3]HRB male caucasian'!$BU$376:$CM$377</definedName>
    <definedName name="fas_M_C_18_70_T">'[3]HRB male caucasian'!$D$399:$V$400</definedName>
    <definedName name="fas_M_C_18_75_T">'[3]HRB male caucasian'!$AA$399:$AS$400</definedName>
    <definedName name="fas_M_C_18_80_T">'[3]HRB male caucasian'!$AX$399:$BP$400</definedName>
    <definedName name="fas_M_C_7_20_T">'[3]HRB male caucasian'!$D$8:$V$9</definedName>
    <definedName name="fas_M_C_7_35_T">'[3]HRB male caucasian'!$AA$8:$AS$9</definedName>
    <definedName name="fas_M_C_7_40_T">'[3]HRB male caucasian'!$AX$8:$BP$9</definedName>
    <definedName name="fas_M_C_7_45_T">'[3]HRB male caucasian'!$BU$8:$CM$9</definedName>
    <definedName name="fas_M_C_7_50_T">'[3]HRB male caucasian'!$D$31:$V$32</definedName>
    <definedName name="fas_M_C_7_55_T">'[3]HRB male caucasian'!$AA$31:$AS$32</definedName>
    <definedName name="fas_M_C_7_60_T">'[3]HRB male caucasian'!$AX$31:$BP$32</definedName>
    <definedName name="fas_M_C_7_65_T">'[3]HRB male caucasian'!$BU$31:$CM$32</definedName>
    <definedName name="fas_M_C_7_70_T">'[3]HRB male caucasian'!$D$54:$V$55</definedName>
    <definedName name="fas_M_C_7_75_T">'[3]HRB male caucasian'!$AA$54:$AS$55</definedName>
    <definedName name="fas_M_C_7_80_T">'[3]HRB male caucasian'!$AX$54:$BP$55</definedName>
    <definedName name="fas_M_C_9_20_T">'[3]HRB male caucasian'!$D$77:$V$78</definedName>
    <definedName name="fas_M_C_9_35_T">'[3]HRB male caucasian'!$AA$77:$AS$78</definedName>
    <definedName name="fas_M_C_9_40_T">'[3]HRB male caucasian'!$AX$77:$BP$78</definedName>
    <definedName name="fas_M_C_9_45_T">'[3]HRB male caucasian'!$BU$77:$CM$78</definedName>
    <definedName name="fas_M_C_9_50_T">'[3]HRB male caucasian'!$D$100:$V$101</definedName>
    <definedName name="fas_M_C_9_55_T">'[3]HRB male caucasian'!$AA$100:$AS$101</definedName>
    <definedName name="fas_M_C_9_60_T">'[3]HRB male caucasian'!$AX$100:$BP$101</definedName>
    <definedName name="fas_M_C_9_65_T">'[3]HRB male caucasian'!$BU$100:$CM$101</definedName>
    <definedName name="fas_M_C_9_70_T">'[3]HRB male caucasian'!$D$123:$V$124</definedName>
    <definedName name="fas_M_C_9_75_T">'[3]HRB male caucasian'!$AA$123:$AS$124</definedName>
    <definedName name="fas_M_C_9_80_T">'[3]HRB male caucasian'!$AX$123:$BP$124</definedName>
    <definedName name="FAS_MA">'[5]HRB T-Scores'!$A$219:$BO$238</definedName>
    <definedName name="Followup">[9]conversions!$A$48:$A$51</definedName>
    <definedName name="frsbefa">'[6]FrSBe Score Sheet'!$D$28:$D$31</definedName>
    <definedName name="frsbefb">'[6]FrSBe Score Sheet'!$B$28:$B$31</definedName>
    <definedName name="frsbesa">'[6]FrSBe Score Sheet'!$D$20:$D$23</definedName>
    <definedName name="frsbesb">'[6]FrSBe Score Sheet'!$B$20:$B$23</definedName>
    <definedName name="FW">'[5]WAIS-IV DW'!$F$23</definedName>
    <definedName name="gai2rel">'[10]TB GAI2'!$A$17</definedName>
    <definedName name="gai2see">'[10]TB GAI2'!$A$25</definedName>
    <definedName name="gai2sumr">'[10]TB GAI2'!$H$11</definedName>
    <definedName name="gair">'[10]TB for GAI'!$A$19</definedName>
    <definedName name="gaisumr">'[10]TB for GAI'!$I$15</definedName>
    <definedName name="Gender">[9]conversions!$A$8:$A$9</definedName>
    <definedName name="grip_dh">'[3]stai-HRB'!$B$60:$U$61</definedName>
    <definedName name="grip_dh_F_AA_12_20_T">'[3]HRB female african amer.'!$D$158:$W$159</definedName>
    <definedName name="grip_dh_F_AA_12_35_T">'[3]HRB female african amer.'!$AA$158:$AT$159</definedName>
    <definedName name="grip_dh_F_AA_12_40_T">'[3]HRB female african amer.'!$AX$158:$BQ$159</definedName>
    <definedName name="grip_dh_F_AA_12_45_T">'[3]HRB female african amer.'!$BU$158:$CN$159</definedName>
    <definedName name="grip_dh_F_AA_12_50_T">'[3]HRB female african amer.'!$D$181:$W$182</definedName>
    <definedName name="grip_dh_F_AA_12_55_T">'[3]HRB female african amer.'!$AA$181:$AT$182</definedName>
    <definedName name="grip_dh_F_AA_12_60_T">'[3]HRB female african amer.'!$AX$181:$BQ$182</definedName>
    <definedName name="grip_dh_F_AA_12_65_T">'[3]HRB female african amer.'!$BU$181:$CN$182</definedName>
    <definedName name="grip_dh_F_AA_12_70_T">'[3]HRB female african amer.'!$D$204:$W$205</definedName>
    <definedName name="grip_dh_F_AA_12_75_T">'[3]HRB female african amer.'!$AA$204:$AT$205</definedName>
    <definedName name="grip_dh_F_AA_12_80_T">'[3]HRB female african amer.'!$AX$204:$BQ$205</definedName>
    <definedName name="grip_dh_F_AA_13_20_T">'[3]HRB female african amer.'!$D$227:$W$228</definedName>
    <definedName name="grip_dh_F_AA_13_35_T">'[3]HRB female african amer.'!$AA$227:$AT$228</definedName>
    <definedName name="grip_dh_F_AA_13_40_T">'[3]HRB female african amer.'!$AX$227:$BQ$228</definedName>
    <definedName name="grip_dh_F_AA_13_45_T">'[3]HRB female african amer.'!$BU$227:$CN$228</definedName>
    <definedName name="grip_dh_F_AA_13_50_T">'[3]HRB female african amer.'!$D$250:$W$251</definedName>
    <definedName name="grip_dh_F_AA_13_55_T">'[3]HRB female african amer.'!$AA$250:$AT$251</definedName>
    <definedName name="grip_dh_F_AA_13_60_T">'[3]HRB female african amer.'!$AX$250:$BQ$251</definedName>
    <definedName name="grip_dh_F_AA_13_65_T">'[3]HRB female african amer.'!$BU$250:$CN$251</definedName>
    <definedName name="grip_dh_F_AA_13_70_T">'[3]HRB female african amer.'!$D$273:$W$274</definedName>
    <definedName name="grip_dh_F_AA_13_75_T">'[3]HRB female african amer.'!$AA$273:$AT$274</definedName>
    <definedName name="grip_dh_F_AA_13_80_T">'[3]HRB female african amer.'!$AX$273:$BQ$274</definedName>
    <definedName name="grip_dh_F_AA_16_20_T">'[3]HRB female african amer.'!$D$296:$W$297</definedName>
    <definedName name="grip_dh_F_AA_16_35_T">'[3]HRB female african amer.'!$AA$296:$AT$297</definedName>
    <definedName name="grip_dh_F_AA_16_40_T">'[3]HRB female african amer.'!$AX$296:$BQ$297</definedName>
    <definedName name="grip_dh_F_AA_16_45_T">'[3]HRB female african amer.'!$BU$296:$CN$297</definedName>
    <definedName name="grip_dh_F_AA_16_50_T">'[3]HRB female african amer.'!$D$319:$W$320</definedName>
    <definedName name="grip_dh_F_AA_16_55_T">'[3]HRB female african amer.'!$AA$319:$AT$320</definedName>
    <definedName name="grip_dh_F_AA_16_60_T">'[3]HRB female african amer.'!$AX$319:$BQ$320</definedName>
    <definedName name="grip_dh_F_AA_16_65_T">'[3]HRB female african amer.'!$BU$319:$CN$320</definedName>
    <definedName name="grip_dh_F_AA_16_70_T">'[3]HRB female african amer.'!$D$342:$W$343</definedName>
    <definedName name="grip_dh_F_AA_16_75_T">'[3]HRB female african amer.'!$AA$342:$AT$343</definedName>
    <definedName name="grip_dh_F_AA_16_80_T">'[3]HRB female african amer.'!$AX$342:$BQ$343</definedName>
    <definedName name="grip_dh_F_AA_18_20_T">'[3]HRB female african amer.'!$D$365:$W$366</definedName>
    <definedName name="grip_dh_F_AA_18_35_T">'[3]HRB female african amer.'!$AA$365:$AT$366</definedName>
    <definedName name="grip_dh_F_AA_18_40_T">'[3]HRB female african amer.'!$AX$365:$BQ$366</definedName>
    <definedName name="grip_dh_F_AA_18_45_T">'[3]HRB female african amer.'!$BU$365:$CN$366</definedName>
    <definedName name="grip_dh_F_AA_18_50_T">'[3]HRB female african amer.'!$D$388:$W$389</definedName>
    <definedName name="grip_dh_F_AA_18_55_T">'[3]HRB female african amer.'!$AA$388:$AT$389</definedName>
    <definedName name="grip_dh_F_AA_18_60_T">'[3]HRB female african amer.'!$AX$388:$BQ$389</definedName>
    <definedName name="grip_dh_F_AA_18_65_T">'[3]HRB female african amer.'!$BU$388:$CN$389</definedName>
    <definedName name="grip_dh_F_AA_18_70_T">'[3]HRB female african amer.'!$D$411:$W$412</definedName>
    <definedName name="grip_dh_F_AA_18_75_T">'[3]HRB female african amer.'!$AA$411:$AT$412</definedName>
    <definedName name="grip_dh_F_AA_18_80_T">'[3]HRB female african amer.'!$AX$411:$BQ$412</definedName>
    <definedName name="grip_dh_F_AA_7_20_T">'[3]HRB female african amer.'!$D$20:$W$21</definedName>
    <definedName name="grip_dh_F_AA_7_35_T">'[3]HRB female african amer.'!$AA$20:$AT$21</definedName>
    <definedName name="grip_dh_F_AA_7_40_T">'[3]HRB female african amer.'!$AX$20:$BQ$21</definedName>
    <definedName name="grip_dh_F_AA_7_45_T">'[3]HRB female african amer.'!$BU$20:$CN$21</definedName>
    <definedName name="grip_dh_F_AA_7_50_T">'[3]HRB female african amer.'!$D$43:$W$44</definedName>
    <definedName name="grip_dh_F_AA_7_55_T">'[3]HRB female african amer.'!$AA$43:$AT$44</definedName>
    <definedName name="grip_dh_F_AA_7_60_T">'[3]HRB female african amer.'!$AX$43:$BQ$44</definedName>
    <definedName name="grip_dh_F_AA_7_65_T">'[3]HRB female african amer.'!$BU$43:$CN$44</definedName>
    <definedName name="grip_dh_F_AA_7_70_T">'[3]HRB female african amer.'!$D$66:$W$67</definedName>
    <definedName name="grip_dh_F_AA_7_75_T">'[3]HRB female african amer.'!$AA$66:$AT$67</definedName>
    <definedName name="grip_dh_F_AA_7_80_T">'[3]HRB female african amer.'!$AX$66:$BQ$67</definedName>
    <definedName name="grip_dh_F_AA_9_20_T">'[3]HRB female african amer.'!$D$89:$W$90</definedName>
    <definedName name="grip_dh_F_AA_9_35_T">'[3]HRB female african amer.'!$AA$89:$AT$90</definedName>
    <definedName name="grip_dh_F_AA_9_40_T">'[3]HRB female african amer.'!$AX$89:$BQ$90</definedName>
    <definedName name="grip_dh_F_AA_9_45_T">'[3]HRB female african amer.'!$BU$89:$CN$90</definedName>
    <definedName name="grip_dh_F_AA_9_50_T">'[3]HRB female african amer.'!$D$112:$W$113</definedName>
    <definedName name="grip_dh_F_AA_9_55_T">'[3]HRB female african amer.'!$AA$112:$AT$113</definedName>
    <definedName name="grip_dh_F_AA_9_60_T">'[3]HRB female african amer.'!$AX$112:$BQ$113</definedName>
    <definedName name="grip_dh_F_AA_9_65_T">'[3]HRB female african amer.'!$BU$112:$CN$113</definedName>
    <definedName name="grip_dh_F_AA_9_70_T">'[3]HRB female african amer.'!$D$135:$W$136</definedName>
    <definedName name="grip_dh_F_AA_9_75_T">'[3]HRB female african amer.'!$AA$135:$AT$136</definedName>
    <definedName name="grip_dh_F_AA_9_80_T">'[3]HRB female african amer.'!$AX$135:$BQ$136</definedName>
    <definedName name="grip_dh_F_C_12_20_T">'[3]HRB female caucasian'!$D$158:$W$159</definedName>
    <definedName name="grip_dh_F_C_12_35_T">'[3]HRB female caucasian'!$AA$158:$AT$159</definedName>
    <definedName name="grip_dh_F_C_12_40_T">'[3]HRB female caucasian'!$AX$158:$BQ$159</definedName>
    <definedName name="grip_dh_F_C_12_45_T">'[3]HRB female caucasian'!$BU$158:$CN$159</definedName>
    <definedName name="grip_dh_F_C_12_50_T">'[3]HRB female caucasian'!$D$181:$W$182</definedName>
    <definedName name="grip_dh_F_C_12_55_T">'[3]HRB female caucasian'!$AA$181:$AT$182</definedName>
    <definedName name="grip_dh_F_C_12_60_T">'[3]HRB female caucasian'!$AX$181:$BQ$182</definedName>
    <definedName name="grip_dh_F_C_12_65_T">'[3]HRB female caucasian'!$BU$181:$CN$182</definedName>
    <definedName name="grip_dh_F_C_12_70_T">'[3]HRB female caucasian'!$D$204:$W$205</definedName>
    <definedName name="grip_dh_F_C_12_75_T">'[3]HRB female caucasian'!$AA$204:$AT$205</definedName>
    <definedName name="grip_dh_F_C_12_80_T">'[3]HRB female caucasian'!$AX$204:$BQ$205</definedName>
    <definedName name="grip_dh_F_C_13_20_T">'[3]HRB female caucasian'!$D$227:$W$228</definedName>
    <definedName name="grip_dh_F_C_13_35_T">'[3]HRB female caucasian'!$AA$227:$AT$228</definedName>
    <definedName name="grip_dh_F_C_13_40_T">'[3]HRB female caucasian'!$AX$227:$BQ$228</definedName>
    <definedName name="grip_dh_F_C_13_45_T">'[3]HRB female caucasian'!$BU$227:$CN$228</definedName>
    <definedName name="grip_dh_F_C_13_50_T">'[3]HRB female caucasian'!$D$250:$W$251</definedName>
    <definedName name="grip_dh_F_C_13_55_T">'[3]HRB female caucasian'!$AA$250:$AT$251</definedName>
    <definedName name="grip_dh_F_C_13_60_T">'[3]HRB female caucasian'!$AX$250:$BQ$251</definedName>
    <definedName name="grip_dh_F_C_13_65_T">'[3]HRB female caucasian'!$BU$250:$CN$251</definedName>
    <definedName name="grip_dh_F_C_13_70_T">'[3]HRB female caucasian'!$D$273:$W$274</definedName>
    <definedName name="grip_dh_F_C_13_75_T">'[3]HRB female caucasian'!$AA$273:$AT$274</definedName>
    <definedName name="grip_dh_F_C_13_80_T">'[3]HRB female caucasian'!$AX$273:$BQ$274</definedName>
    <definedName name="grip_dh_F_C_16_20_T">'[3]HRB female caucasian'!$D$296:$W$297</definedName>
    <definedName name="grip_dh_F_C_16_35_T">'[3]HRB female caucasian'!$AA$296:$AT$297</definedName>
    <definedName name="grip_dh_F_C_16_40_T">'[3]HRB female caucasian'!$AX$296:$BQ$297</definedName>
    <definedName name="grip_dh_F_C_16_45_T">'[3]HRB female caucasian'!$BU$296:$CN$297</definedName>
    <definedName name="grip_dh_F_C_16_50_T">'[3]HRB female caucasian'!$D$319:$W$320</definedName>
    <definedName name="grip_dh_F_C_16_55_T">'[3]HRB female caucasian'!$AA$319:$AT$320</definedName>
    <definedName name="grip_dh_F_C_16_60_T">'[3]HRB female caucasian'!$AX$319:$BQ$320</definedName>
    <definedName name="grip_dh_F_C_16_65_T">'[3]HRB female caucasian'!$BU$319:$CN$320</definedName>
    <definedName name="grip_dh_F_C_16_70_T">'[3]HRB female caucasian'!$D$342:$W$343</definedName>
    <definedName name="grip_dh_F_C_16_75_T">'[3]HRB female caucasian'!$AA$342:$AT$343</definedName>
    <definedName name="grip_dh_F_C_16_80_T">'[3]HRB female caucasian'!$AX$342:$BQ$343</definedName>
    <definedName name="grip_dh_F_C_18_20_T">'[3]HRB female caucasian'!$D$365:$W$366</definedName>
    <definedName name="grip_dh_F_C_18_35_T">'[3]HRB female caucasian'!$AA$365:$AT$366</definedName>
    <definedName name="grip_dh_F_C_18_40_T">'[3]HRB female caucasian'!$AX$365:$BQ$366</definedName>
    <definedName name="grip_dh_F_C_18_45_T">'[3]HRB female caucasian'!$BU$365:$CN$366</definedName>
    <definedName name="grip_dh_F_C_18_50_T">'[3]HRB female caucasian'!$D$388:$W$389</definedName>
    <definedName name="grip_dh_F_C_18_55_T">'[3]HRB female caucasian'!$AA$388:$AT$389</definedName>
    <definedName name="grip_dh_F_C_18_60_T">'[3]HRB female caucasian'!$AX$388:$BQ$389</definedName>
    <definedName name="grip_dh_F_C_18_65_T">'[3]HRB female caucasian'!$BU$388:$CN$389</definedName>
    <definedName name="grip_dh_F_C_18_70_T">'[3]HRB female caucasian'!$D$411:$W$412</definedName>
    <definedName name="grip_dh_F_C_18_75_T">'[3]HRB female caucasian'!$AA$411:$AT$412</definedName>
    <definedName name="grip_dh_F_C_18_80_T">'[3]HRB female caucasian'!$AX$411:$BQ$412</definedName>
    <definedName name="grip_dh_F_C_7_20_T">'[3]HRB female caucasian'!$D$20:$W$21</definedName>
    <definedName name="grip_dh_F_C_7_35_T">'[3]HRB female caucasian'!$AA$20:$AT$21</definedName>
    <definedName name="grip_dh_F_C_7_40_T">'[3]HRB female caucasian'!$AX$20:$BQ$21</definedName>
    <definedName name="grip_dh_F_C_7_45_T">'[3]HRB female caucasian'!$BU$20:$CN$21</definedName>
    <definedName name="grip_dh_F_C_7_50_T">'[3]HRB female caucasian'!$D$43:$W$44</definedName>
    <definedName name="grip_dh_F_C_7_55_T">'[3]HRB female caucasian'!$AA$43:$AT$44</definedName>
    <definedName name="grip_dh_F_C_7_60_T">'[3]HRB female caucasian'!$AX$43:$BQ$44</definedName>
    <definedName name="grip_dh_F_C_7_65_T">'[3]HRB female caucasian'!$BU$43:$CN$44</definedName>
    <definedName name="grip_dh_F_C_7_70_T">'[3]HRB female caucasian'!$D$66:$W$67</definedName>
    <definedName name="grip_dh_F_C_7_75_T">'[3]HRB female caucasian'!$AA$66:$AT$67</definedName>
    <definedName name="grip_dh_F_C_7_80_T">'[3]HRB female caucasian'!$AX$66:$BQ$67</definedName>
    <definedName name="grip_dh_F_C_9_20_T">'[3]HRB female caucasian'!$D$89:$W$90</definedName>
    <definedName name="grip_dh_F_C_9_35_T">'[3]HRB female caucasian'!$AA$89:$AT$90</definedName>
    <definedName name="grip_dh_F_C_9_40_T">'[3]HRB female caucasian'!$AX$89:$BQ$90</definedName>
    <definedName name="grip_dh_F_C_9_45_T">'[3]HRB female caucasian'!$BU$89:$CN$90</definedName>
    <definedName name="grip_dh_F_C_9_50_T">'[3]HRB female caucasian'!$D$112:$W$113</definedName>
    <definedName name="grip_dh_F_C_9_55_T">'[3]HRB female caucasian'!$AA$112:$AT$113</definedName>
    <definedName name="grip_dh_F_C_9_60_T">'[3]HRB female caucasian'!$AX$112:$BQ$113</definedName>
    <definedName name="grip_dh_F_C_9_65_T">'[3]HRB female caucasian'!$BU$112:$CN$113</definedName>
    <definedName name="grip_dh_F_C_9_70_T">'[3]HRB female caucasian'!$D$135:$W$136</definedName>
    <definedName name="grip_dh_F_C_9_75_T">'[3]HRB female caucasian'!$AA$135:$AT$136</definedName>
    <definedName name="grip_dh_F_C_9_80_T">'[3]HRB female caucasian'!$AX$135:$BQ$136</definedName>
    <definedName name="grip_dh_M_AA_12_20_T">'[3]HRB male african amer.'!$D$158:$W$159</definedName>
    <definedName name="grip_dh_M_AA_12_35_T">'[3]HRB male african amer.'!$AA$158:$AT$159</definedName>
    <definedName name="grip_dh_M_AA_12_40_T">'[3]HRB male african amer.'!$AX$158:$BQ$159</definedName>
    <definedName name="grip_dh_M_AA_12_45_T">'[3]HRB male african amer.'!$BU$158:$CN$159</definedName>
    <definedName name="grip_dh_M_AA_12_50_T">'[3]HRB male african amer.'!$D$181:$W$182</definedName>
    <definedName name="grip_dh_M_AA_12_55_T">'[3]HRB male african amer.'!$AA$181:$AT$182</definedName>
    <definedName name="grip_dh_M_AA_12_60_T">'[3]HRB male african amer.'!$AX$181:$BQ$182</definedName>
    <definedName name="grip_dh_M_AA_12_65_T">'[3]HRB male african amer.'!$BU$181:$CN$182</definedName>
    <definedName name="grip_dh_M_AA_12_70_T">'[3]HRB male african amer.'!$D$204:$W$205</definedName>
    <definedName name="grip_dh_M_AA_12_75_T">'[3]HRB male african amer.'!$AA$204:$AT$205</definedName>
    <definedName name="grip_dh_M_AA_12_80_T">'[3]HRB male african amer.'!$AX$204:$BQ$205</definedName>
    <definedName name="grip_dh_M_AA_13_20_T">'[3]HRB male african amer.'!$D$227:$W$228</definedName>
    <definedName name="grip_dh_M_AA_13_35_T">'[3]HRB male african amer.'!$AA$227:$AT$228</definedName>
    <definedName name="grip_dh_M_AA_13_40_T">'[3]HRB male african amer.'!$AX$227:$BQ$228</definedName>
    <definedName name="grip_dh_M_AA_13_45_T">'[3]HRB male african amer.'!$BU$227:$CN$228</definedName>
    <definedName name="grip_dh_M_AA_13_50_T">'[3]HRB male african amer.'!$D$250:$W$251</definedName>
    <definedName name="grip_dh_M_AA_13_55_T">'[3]HRB male african amer.'!$AA$250:$AT$251</definedName>
    <definedName name="grip_dh_M_AA_13_60_T">'[3]HRB male african amer.'!$AX$250:$BQ$251</definedName>
    <definedName name="grip_dh_M_AA_13_65_T">'[3]HRB male african amer.'!$BU$250:$CN$251</definedName>
    <definedName name="grip_dh_M_AA_13_70_T">'[3]HRB male african amer.'!$D$273:$W$274</definedName>
    <definedName name="grip_dh_M_AA_13_75_T">'[3]HRB male african amer.'!$AA$273:$AT$274</definedName>
    <definedName name="grip_dh_M_AA_13_80_T">'[3]HRB male african amer.'!$AX$273:$BQ$274</definedName>
    <definedName name="grip_dh_M_AA_16_20_T">'[3]HRB male african amer.'!$D$296:$W$297</definedName>
    <definedName name="grip_dh_M_AA_16_35_T">'[3]HRB male african amer.'!$AA$296:$AT$297</definedName>
    <definedName name="grip_dh_M_AA_16_40_T">'[3]HRB male african amer.'!$AX$296:$BQ$297</definedName>
    <definedName name="grip_dh_M_AA_16_45_T">'[3]HRB male african amer.'!$BU$296:$CN$297</definedName>
    <definedName name="grip_dh_M_AA_16_50_T">'[3]HRB male african amer.'!$D$319:$W$320</definedName>
    <definedName name="grip_dh_M_AA_16_55_T">'[3]HRB male african amer.'!$AA$319:$AT$320</definedName>
    <definedName name="grip_dh_M_AA_16_60_T">'[3]HRB male african amer.'!$AX$319:$BQ$320</definedName>
    <definedName name="grip_dh_M_AA_16_65_T">'[3]HRB male african amer.'!$BU$319:$CN$320</definedName>
    <definedName name="grip_dh_M_AA_16_70_T">'[3]HRB male african amer.'!$D$342:$W$343</definedName>
    <definedName name="grip_dh_M_AA_16_75_T">'[3]HRB male african amer.'!$AA$342:$AT$343</definedName>
    <definedName name="grip_dh_M_AA_16_80_T">'[3]HRB male african amer.'!$AX$342:$BQ$343</definedName>
    <definedName name="grip_dh_M_AA_18_20_T">'[3]HRB male african amer.'!$D$365:$W$366</definedName>
    <definedName name="grip_dh_M_AA_18_35_T">'[3]HRB male african amer.'!$AA$365:$AT$366</definedName>
    <definedName name="grip_dh_M_AA_18_40_T">'[3]HRB male african amer.'!$AX$365:$BQ$366</definedName>
    <definedName name="grip_dh_M_AA_18_45_T">'[3]HRB male african amer.'!$BU$365:$CN$366</definedName>
    <definedName name="grip_dh_M_AA_18_50_T">'[3]HRB male african amer.'!$D$388:$W$389</definedName>
    <definedName name="grip_dh_M_AA_18_55_T">'[3]HRB male african amer.'!$AA$388:$AT$389</definedName>
    <definedName name="grip_dh_M_AA_18_60_T">'[3]HRB male african amer.'!$AX$388:$BQ$389</definedName>
    <definedName name="grip_dh_M_AA_18_65_T">'[3]HRB male african amer.'!$BU$388:$CN$389</definedName>
    <definedName name="grip_dh_M_AA_18_70_T">'[3]HRB male african amer.'!$D$411:$W$412</definedName>
    <definedName name="grip_dh_M_AA_18_75_T">'[3]HRB male african amer.'!$AA$411:$AT$412</definedName>
    <definedName name="grip_dh_M_AA_18_80_T">'[3]HRB male african amer.'!$AX$411:$BQ$412</definedName>
    <definedName name="grip_dh_M_AA_7_20_T">'[3]HRB male african amer.'!$D$20:$W$21</definedName>
    <definedName name="grip_dh_M_AA_7_35_T">'[3]HRB male african amer.'!$AA$20:$AT$21</definedName>
    <definedName name="grip_dh_M_AA_7_40_T">'[3]HRB male african amer.'!$AX$20:$BQ$21</definedName>
    <definedName name="grip_dh_M_AA_7_45_T">'[3]HRB male african amer.'!$BU$20:$CN$21</definedName>
    <definedName name="grip_dh_M_AA_7_50_T">'[3]HRB male african amer.'!$D$43:$W$44</definedName>
    <definedName name="grip_dh_M_AA_7_55_T">'[3]HRB male african amer.'!$AA$43:$AT$44</definedName>
    <definedName name="grip_dh_M_AA_7_60_T">'[3]HRB male african amer.'!$AX$43:$BQ$44</definedName>
    <definedName name="grip_dh_M_AA_7_65_T">'[3]HRB male african amer.'!$BU$43:$CN$44</definedName>
    <definedName name="grip_dh_M_AA_7_70_T">'[3]HRB male african amer.'!$D$66:$W$67</definedName>
    <definedName name="grip_dh_M_AA_7_75_T">'[3]HRB male african amer.'!$AA$66:$AT$67</definedName>
    <definedName name="grip_dh_M_AA_7_80_T">'[3]HRB male african amer.'!$AX$66:$BQ$67</definedName>
    <definedName name="grip_dh_M_AA_9_20_T">'[3]HRB male african amer.'!$D$89:$W$90</definedName>
    <definedName name="grip_dh_M_AA_9_35_T">'[3]HRB male african amer.'!$AA$89:$AT$90</definedName>
    <definedName name="grip_dh_M_AA_9_40_T">'[3]HRB male african amer.'!$AX$89:$BQ$90</definedName>
    <definedName name="grip_dh_M_AA_9_45_T">'[3]HRB male african amer.'!$BU$89:$CN$90</definedName>
    <definedName name="grip_dh_M_AA_9_50_T">'[3]HRB male african amer.'!$D$112:$W$113</definedName>
    <definedName name="grip_dh_M_AA_9_55_T">'[3]HRB male african amer.'!$AA$112:$AT$113</definedName>
    <definedName name="grip_dh_M_AA_9_60_T">'[3]HRB male african amer.'!$AX$112:$BQ$113</definedName>
    <definedName name="grip_dh_M_AA_9_65_T">'[3]HRB male african amer.'!$BU$112:$CN$113</definedName>
    <definedName name="grip_dh_M_AA_9_70_T">'[3]HRB male african amer.'!$D$135:$W$136</definedName>
    <definedName name="grip_dh_M_AA_9_75_T">'[3]HRB male african amer.'!$AA$135:$AT$136</definedName>
    <definedName name="grip_dh_M_AA_9_80_T">'[3]HRB male african amer.'!$AX$135:$BQ$136</definedName>
    <definedName name="grip_dh_M_C_12_20_T">'[3]HRB male caucasian'!$D$158:$W$159</definedName>
    <definedName name="grip_dh_M_C_12_35_T">'[3]HRB male caucasian'!$AA$158:$AT$159</definedName>
    <definedName name="grip_dh_M_C_12_40_T">'[3]HRB male caucasian'!$AX$158:$BQ$159</definedName>
    <definedName name="grip_dh_M_C_12_45_T">'[3]HRB male caucasian'!$BU$158:$CN$159</definedName>
    <definedName name="grip_dh_M_C_12_50_T">'[3]HRB male caucasian'!$D$181:$W$182</definedName>
    <definedName name="grip_dh_M_C_12_55_T">'[3]HRB male caucasian'!$AA$181:$AT$182</definedName>
    <definedName name="grip_dh_M_C_12_60_T">'[3]HRB male caucasian'!$AX$181:$BQ$182</definedName>
    <definedName name="grip_dh_M_C_12_65_T">'[3]HRB male caucasian'!$BU$181:$CN$182</definedName>
    <definedName name="grip_dh_M_C_12_70_T">'[3]HRB male caucasian'!$D$204:$W$205</definedName>
    <definedName name="grip_dh_M_C_12_75_T">'[3]HRB male caucasian'!$AA$204:$AT$205</definedName>
    <definedName name="grip_dh_M_C_12_80_T">'[3]HRB male caucasian'!$AX$204:$BQ$205</definedName>
    <definedName name="grip_dh_M_C_13_20_T">'[3]HRB male caucasian'!$D$227:$W$228</definedName>
    <definedName name="grip_dh_M_C_13_35_T">'[3]HRB male caucasian'!$AA$227:$AT$228</definedName>
    <definedName name="grip_dh_M_C_13_40_T">'[3]HRB male caucasian'!$AX$227:$BQ$228</definedName>
    <definedName name="grip_dh_M_C_13_45_T">'[3]HRB male caucasian'!$BU$227:$CN$228</definedName>
    <definedName name="grip_dh_M_C_13_50_T">'[3]HRB male caucasian'!$D$250:$W$251</definedName>
    <definedName name="grip_dh_M_C_13_55_T">'[3]HRB male caucasian'!$AA$250:$AT$251</definedName>
    <definedName name="grip_dh_M_C_13_60_T">'[3]HRB male caucasian'!$AX$250:$BQ$251</definedName>
    <definedName name="grip_dh_M_C_13_65_T">'[3]HRB male caucasian'!$BU$250:$CN$251</definedName>
    <definedName name="grip_dh_M_C_13_70_T">'[3]HRB male caucasian'!$D$273:$W$274</definedName>
    <definedName name="grip_dh_M_C_13_75_T">'[3]HRB male caucasian'!$AA$273:$AT$274</definedName>
    <definedName name="grip_dh_M_C_13_80_T">'[3]HRB male caucasian'!$AX$273:$BQ$274</definedName>
    <definedName name="grip_dh_M_C_16_20_T">'[3]HRB male caucasian'!$D$296:$W$297</definedName>
    <definedName name="grip_dh_M_C_16_35_T">'[3]HRB male caucasian'!$AA$296:$AT$297</definedName>
    <definedName name="grip_dh_M_C_16_40_T">'[3]HRB male caucasian'!$AX$296:$BQ$297</definedName>
    <definedName name="grip_dh_M_C_16_45_T">'[3]HRB male caucasian'!$BU$296:$CN$297</definedName>
    <definedName name="grip_dh_M_C_16_50_T">'[3]HRB male caucasian'!$D$319:$W$320</definedName>
    <definedName name="grip_dh_M_C_16_55_T">'[3]HRB male caucasian'!$AA$319:$AT$320</definedName>
    <definedName name="grip_dh_M_C_16_60_T">'[3]HRB male caucasian'!$AX$319:$BQ$320</definedName>
    <definedName name="grip_dh_M_C_16_65_T">'[3]HRB male caucasian'!$BU$319:$CN$320</definedName>
    <definedName name="grip_dh_M_C_16_70_T">'[3]HRB male caucasian'!$D$342:$W$343</definedName>
    <definedName name="grip_dh_M_C_16_75_T">'[3]HRB male caucasian'!$AA$342:$AT$343</definedName>
    <definedName name="grip_dh_M_C_16_80_T">'[3]HRB male caucasian'!$AX$342:$BQ$343</definedName>
    <definedName name="grip_dh_M_C_18_20_T">'[3]HRB male caucasian'!$D$365:$W$366</definedName>
    <definedName name="grip_dh_M_C_18_35_T">'[3]HRB male caucasian'!$AA$365:$AT$366</definedName>
    <definedName name="grip_dh_M_C_18_40_T">'[3]HRB male caucasian'!$AX$365:$BQ$366</definedName>
    <definedName name="grip_dh_M_C_18_45_T">'[3]HRB male caucasian'!$BU$365:$CN$366</definedName>
    <definedName name="grip_dh_M_C_18_50_T">'[3]HRB male caucasian'!$D$388:$W$389</definedName>
    <definedName name="grip_dh_M_C_18_55_T">'[3]HRB male caucasian'!$AA$388:$AT$389</definedName>
    <definedName name="grip_dh_M_C_18_60_T">'[3]HRB male caucasian'!$AX$388:$BQ$389</definedName>
    <definedName name="grip_dh_M_C_18_65_T">'[3]HRB male caucasian'!$BU$388:$CN$389</definedName>
    <definedName name="grip_dh_M_C_18_70_T">'[3]HRB male caucasian'!$D$411:$W$412</definedName>
    <definedName name="grip_dh_M_C_18_75_T">'[3]HRB male caucasian'!$AA$411:$AT$412</definedName>
    <definedName name="grip_dh_M_C_18_80_T">'[3]HRB male caucasian'!$AX$411:$BQ$412</definedName>
    <definedName name="grip_dh_M_C_7_20_T">'[3]HRB male caucasian'!$D$20:$W$21</definedName>
    <definedName name="grip_dh_M_C_7_35_T">'[3]HRB male caucasian'!$AA$20:$AT$21</definedName>
    <definedName name="grip_dh_M_C_7_40_T">'[3]HRB male caucasian'!$AX$20:$BQ$21</definedName>
    <definedName name="grip_dh_M_C_7_45_T">'[3]HRB male caucasian'!$BU$20:$CN$21</definedName>
    <definedName name="grip_dh_M_C_7_50_T">'[3]HRB male caucasian'!$D$43:$W$44</definedName>
    <definedName name="grip_dh_M_C_7_55_T">'[3]HRB male caucasian'!$AA$43:$AT$44</definedName>
    <definedName name="grip_dh_M_C_7_60_T">'[3]HRB male caucasian'!$AX$43:$BQ$44</definedName>
    <definedName name="grip_dh_M_C_7_65_T">'[3]HRB male caucasian'!$BU$43:$CN$44</definedName>
    <definedName name="grip_dh_M_C_7_70_T">'[3]HRB male caucasian'!$D$66:$W$67</definedName>
    <definedName name="grip_dh_M_C_7_75_T">'[3]HRB male caucasian'!$AA$66:$AT$67</definedName>
    <definedName name="grip_dh_M_C_7_80_T">'[3]HRB male caucasian'!$AX$66:$BQ$67</definedName>
    <definedName name="grip_dh_M_C_9_20_T">'[3]HRB male caucasian'!$D$89:$W$90</definedName>
    <definedName name="grip_dh_M_C_9_35_T">'[3]HRB male caucasian'!$AA$89:$AT$90</definedName>
    <definedName name="grip_dh_M_C_9_40_T">'[3]HRB male caucasian'!$AX$89:$BQ$90</definedName>
    <definedName name="grip_dh_M_C_9_45_T">'[3]HRB male caucasian'!$BU$89:$CN$90</definedName>
    <definedName name="grip_dh_M_C_9_50_T">'[3]HRB male caucasian'!$D$112:$W$113</definedName>
    <definedName name="grip_dh_M_C_9_55_T">'[3]HRB male caucasian'!$AA$112:$AT$113</definedName>
    <definedName name="grip_dh_M_C_9_60_T">'[3]HRB male caucasian'!$AX$112:$BQ$113</definedName>
    <definedName name="grip_dh_M_C_9_65_T">'[3]HRB male caucasian'!$BU$112:$CN$113</definedName>
    <definedName name="grip_dh_M_C_9_70_T">'[3]HRB male caucasian'!$D$135:$W$136</definedName>
    <definedName name="grip_dh_M_C_9_75_T">'[3]HRB male caucasian'!$AA$135:$AT$136</definedName>
    <definedName name="grip_dh_M_C_9_80_T">'[3]HRB male caucasian'!$AX$135:$BQ$136</definedName>
    <definedName name="grip_ndh">'[3]stai-HRB'!$B$62:$U$63</definedName>
    <definedName name="grip_ndh_F_AA_12_20_T">'[3]HRB female african amer.'!$D$160:$W$161</definedName>
    <definedName name="grip_ndh_F_AA_12_35_T">'[3]HRB female african amer.'!$AA$160:$AT$161</definedName>
    <definedName name="grip_ndh_F_AA_12_40_T">'[3]HRB female african amer.'!$AX$160:$BQ$161</definedName>
    <definedName name="grip_ndh_F_AA_12_45_T">'[3]HRB female african amer.'!$BU$160:$CN$161</definedName>
    <definedName name="grip_ndh_F_AA_12_50_T">'[3]HRB female african amer.'!$D$183:$W$184</definedName>
    <definedName name="grip_ndh_F_AA_12_55_T">'[3]HRB female african amer.'!$AA$183:$AT$184</definedName>
    <definedName name="grip_ndh_F_AA_12_60_T">'[3]HRB female african amer.'!$AX$183:$BQ$184</definedName>
    <definedName name="grip_ndh_F_AA_12_65_T">'[3]HRB female african amer.'!$BU$183:$CN$184</definedName>
    <definedName name="grip_ndh_F_AA_12_70_T">'[3]HRB female african amer.'!$D$206:$W$207</definedName>
    <definedName name="grip_ndh_F_AA_12_75_T">'[3]HRB female african amer.'!$AA$206:$AT$207</definedName>
    <definedName name="grip_ndh_F_AA_12_80_T">'[3]HRB female african amer.'!$AX$206:$BQ$207</definedName>
    <definedName name="grip_ndh_F_AA_13_20_T">'[3]HRB female african amer.'!$D$229:$W$230</definedName>
    <definedName name="grip_ndh_F_AA_13_35_T">'[3]HRB female african amer.'!$AA$229:$AT$230</definedName>
    <definedName name="grip_ndh_F_AA_13_40_T">'[3]HRB female african amer.'!$AX$229:$BQ$230</definedName>
    <definedName name="grip_ndh_F_AA_13_45_T">'[3]HRB female african amer.'!$BU$229:$CN$230</definedName>
    <definedName name="grip_ndh_F_AA_13_50_T">'[3]HRB female african amer.'!$D$252:$W$253</definedName>
    <definedName name="grip_ndh_F_AA_13_55_T">'[3]HRB female african amer.'!$AA$252:$AT$253</definedName>
    <definedName name="grip_ndh_F_AA_13_60_T">'[3]HRB female african amer.'!$AX$252:$BQ$253</definedName>
    <definedName name="grip_ndh_F_AA_13_65_T">'[3]HRB female african amer.'!$BU$252:$CN$253</definedName>
    <definedName name="grip_ndh_F_AA_13_70_T">'[3]HRB female african amer.'!$D$275:$W$276</definedName>
    <definedName name="grip_ndh_F_AA_13_75_T">'[3]HRB female african amer.'!$AA$275:$AT$276</definedName>
    <definedName name="grip_ndh_F_AA_13_80_T">'[3]HRB female african amer.'!$AX$275:$BQ$276</definedName>
    <definedName name="grip_ndh_F_AA_16_20_T">'[3]HRB female african amer.'!$D$298:$W$299</definedName>
    <definedName name="grip_ndh_F_AA_16_35_T">'[3]HRB female african amer.'!$AA$298:$AT$299</definedName>
    <definedName name="grip_ndh_F_AA_16_40_T">'[3]HRB female african amer.'!$AX$298:$BQ$299</definedName>
    <definedName name="grip_ndh_F_AA_16_45_T">'[3]HRB female african amer.'!$BU$298:$CN$299</definedName>
    <definedName name="grip_ndh_F_AA_16_50_T">'[3]HRB female african amer.'!$D$321:$W$322</definedName>
    <definedName name="grip_ndh_F_AA_16_55_T">'[3]HRB female african amer.'!$AA$321:$AT$322</definedName>
    <definedName name="grip_ndh_F_AA_16_60_T">'[3]HRB female african amer.'!$AX$321:$BQ$322</definedName>
    <definedName name="grip_ndh_F_AA_16_65_T">'[3]HRB female african amer.'!$BU$321:$CN$322</definedName>
    <definedName name="grip_ndh_F_AA_16_70_T">'[3]HRB female african amer.'!$D$344:$W$345</definedName>
    <definedName name="grip_ndh_F_AA_16_75_T">'[3]HRB female african amer.'!$AA$344:$AT$345</definedName>
    <definedName name="grip_ndh_F_AA_16_80_T">'[3]HRB female african amer.'!$AX$344:$BQ$345</definedName>
    <definedName name="grip_ndh_F_AA_18_20_T">'[3]HRB female african amer.'!$D$367:$W$368</definedName>
    <definedName name="grip_ndh_F_AA_18_35_T">'[3]HRB female african amer.'!$AA$367:$AT$368</definedName>
    <definedName name="grip_ndh_F_AA_18_40_T">'[3]HRB female african amer.'!$AX$367:$BQ$368</definedName>
    <definedName name="grip_ndh_F_AA_18_45_T">'[3]HRB female african amer.'!$BU$367:$CN$368</definedName>
    <definedName name="grip_ndh_F_AA_18_50_T">'[3]HRB female african amer.'!$D$390:$W$391</definedName>
    <definedName name="grip_ndh_F_AA_18_55_T">'[3]HRB female african amer.'!$AA$390:$AT$391</definedName>
    <definedName name="grip_ndh_F_AA_18_60_T">'[3]HRB female african amer.'!$AX$390:$BQ$391</definedName>
    <definedName name="grip_ndh_F_AA_18_65_T">'[3]HRB female african amer.'!$BU$390:$CN$391</definedName>
    <definedName name="grip_ndh_F_AA_18_70_T">'[3]HRB female african amer.'!$D$413:$W$414</definedName>
    <definedName name="grip_ndh_F_AA_18_75_T">'[3]HRB female african amer.'!$AA$413:$AT$414</definedName>
    <definedName name="grip_ndh_F_AA_18_80_T">'[3]HRB female african amer.'!$AX$413:$BQ$414</definedName>
    <definedName name="grip_ndh_F_AA_7_20_T">'[3]HRB female african amer.'!$D$22:$W$23</definedName>
    <definedName name="grip_ndh_F_AA_7_35_T">'[3]HRB female african amer.'!$AA$22:$AT$23</definedName>
    <definedName name="grip_ndh_F_AA_7_40_T">'[3]HRB female african amer.'!$AX$22:$BQ$23</definedName>
    <definedName name="grip_ndh_F_AA_7_45_T">'[3]HRB female african amer.'!$BU$22:$CN$23</definedName>
    <definedName name="grip_ndh_F_AA_7_50_T">'[3]HRB female african amer.'!$D$45:$W$46</definedName>
    <definedName name="grip_ndh_F_AA_7_55_T">'[3]HRB female african amer.'!$AA$45:$AT$46</definedName>
    <definedName name="grip_ndh_F_AA_7_60_T">'[3]HRB female african amer.'!$AX$45:$BQ$46</definedName>
    <definedName name="grip_ndh_F_AA_7_65_T">'[3]HRB female african amer.'!$BU$45:$CN$46</definedName>
    <definedName name="grip_ndh_F_AA_7_70_T">'[3]HRB female african amer.'!$D$68:$W$69</definedName>
    <definedName name="grip_ndh_F_AA_7_75_T">'[3]HRB female african amer.'!$AA$68:$AT$69</definedName>
    <definedName name="grip_ndh_F_AA_7_80_T">'[3]HRB female african amer.'!$AX$68:$BQ$69</definedName>
    <definedName name="grip_ndh_F_AA_9_20_T">'[3]HRB female african amer.'!$D$91:$W$92</definedName>
    <definedName name="grip_ndh_F_AA_9_35_T">'[3]HRB female african amer.'!$AA$91:$AT$92</definedName>
    <definedName name="grip_ndh_F_AA_9_40_T">'[3]HRB female african amer.'!$AX$91:$BQ$92</definedName>
    <definedName name="grip_ndh_F_AA_9_45_T">'[3]HRB female african amer.'!$BU$91:$CN$92</definedName>
    <definedName name="grip_ndh_F_AA_9_50_T">'[3]HRB female african amer.'!$D$114:$W$115</definedName>
    <definedName name="grip_ndh_F_AA_9_55_T">'[3]HRB female african amer.'!$AA$114:$AT$115</definedName>
    <definedName name="grip_ndh_F_AA_9_60_T">'[3]HRB female african amer.'!$AX$114:$BQ$115</definedName>
    <definedName name="grip_ndh_F_AA_9_65_T">'[3]HRB female african amer.'!$BU$114:$CN$115</definedName>
    <definedName name="grip_ndh_F_AA_9_70_T">'[3]HRB female african amer.'!$D$137:$W$138</definedName>
    <definedName name="grip_ndh_F_AA_9_75_T">'[3]HRB female african amer.'!$AA$137:$AT$138</definedName>
    <definedName name="grip_ndh_F_AA_9_80_T">'[3]HRB female african amer.'!$AX$137:$BQ$138</definedName>
    <definedName name="grip_ndh_F_C_12_20_T">'[3]HRB female caucasian'!$D$160:$W$161</definedName>
    <definedName name="grip_ndh_F_C_12_35_T">'[3]HRB female caucasian'!$AA$160:$AT$161</definedName>
    <definedName name="grip_ndh_F_C_12_40_T">'[3]HRB female caucasian'!$AX$160:$BQ$161</definedName>
    <definedName name="grip_ndh_F_C_12_45_T">'[3]HRB female caucasian'!$BU$160:$CN$161</definedName>
    <definedName name="grip_ndh_F_C_12_50_T">'[3]HRB female caucasian'!$D$183:$W$184</definedName>
    <definedName name="grip_ndh_F_C_12_55_T">'[3]HRB female caucasian'!$AA$183:$AT$184</definedName>
    <definedName name="grip_ndh_F_C_12_60_T">'[3]HRB female caucasian'!$AX$183:$BQ$184</definedName>
    <definedName name="grip_ndh_F_C_12_65_T">'[3]HRB female caucasian'!$BU$183:$CN$184</definedName>
    <definedName name="grip_ndh_F_C_12_70_T">'[3]HRB female caucasian'!$D$206:$W$207</definedName>
    <definedName name="grip_ndh_F_C_12_75_T">'[3]HRB female caucasian'!$AA$206:$AT$207</definedName>
    <definedName name="grip_ndh_F_C_12_80_T">'[3]HRB female caucasian'!$AX$206:$BQ$207</definedName>
    <definedName name="grip_ndh_F_C_13_20_T">'[3]HRB female caucasian'!$D$229:$W$230</definedName>
    <definedName name="grip_ndh_F_C_13_35_T">'[3]HRB female caucasian'!$AA$229:$AT$230</definedName>
    <definedName name="grip_ndh_F_C_13_40_T">'[3]HRB female caucasian'!$AX$229:$BQ$230</definedName>
    <definedName name="grip_ndh_F_C_13_45_T">'[3]HRB female caucasian'!$BU$229:$CN$230</definedName>
    <definedName name="grip_ndh_F_C_13_50_T">'[3]HRB female caucasian'!$D$252:$W$253</definedName>
    <definedName name="grip_ndh_F_C_13_55_T">'[3]HRB female caucasian'!$AA$252:$AT$253</definedName>
    <definedName name="grip_ndh_F_C_13_60_T">'[3]HRB female caucasian'!$AX$252:$BQ$253</definedName>
    <definedName name="grip_ndh_F_C_13_65_T">'[3]HRB female caucasian'!$BU$252:$CN$253</definedName>
    <definedName name="grip_ndh_F_C_13_70_T">'[3]HRB female caucasian'!$D$275:$W$276</definedName>
    <definedName name="grip_ndh_F_C_13_75_T">'[3]HRB female caucasian'!$AA$275:$AT$276</definedName>
    <definedName name="grip_ndh_F_C_13_80_T">'[3]HRB female caucasian'!$AX$275:$BQ$276</definedName>
    <definedName name="grip_ndh_F_C_16_20_T">'[3]HRB female caucasian'!$D$298:$W$299</definedName>
    <definedName name="grip_ndh_F_C_16_35_T">'[3]HRB female caucasian'!$AA$298:$AT$299</definedName>
    <definedName name="grip_ndh_F_C_16_40_T">'[3]HRB female caucasian'!$AX$298:$BQ$299</definedName>
    <definedName name="grip_ndh_F_C_16_45_T">'[3]HRB female caucasian'!$BU$298:$CN$299</definedName>
    <definedName name="grip_ndh_F_C_16_50_T">'[3]HRB female caucasian'!$D$321:$W$322</definedName>
    <definedName name="grip_ndh_F_C_16_55_T">'[3]HRB female caucasian'!$AA$321:$AT$322</definedName>
    <definedName name="grip_ndh_F_C_16_60_T">'[3]HRB female caucasian'!$AX$321:$BQ$322</definedName>
    <definedName name="grip_ndh_F_C_16_65_T">'[3]HRB female caucasian'!$BU$321:$CN$322</definedName>
    <definedName name="grip_ndh_F_C_16_70_T">'[3]HRB female caucasian'!$D$344:$W$345</definedName>
    <definedName name="grip_ndh_F_C_16_75_T">'[3]HRB female caucasian'!$AA$344:$AT$345</definedName>
    <definedName name="grip_ndh_F_C_16_80_T">'[3]HRB female caucasian'!$AX$344:$BQ$345</definedName>
    <definedName name="grip_ndh_F_C_18_20_T">'[3]HRB female caucasian'!$D$367:$W$368</definedName>
    <definedName name="grip_ndh_F_C_18_35_T">'[3]HRB female caucasian'!$AA$367:$AT$368</definedName>
    <definedName name="grip_ndh_F_C_18_40_T">'[3]HRB female caucasian'!$AX$367:$BQ$368</definedName>
    <definedName name="grip_ndh_F_C_18_45_T">'[3]HRB female caucasian'!$BU$367:$CN$368</definedName>
    <definedName name="grip_ndh_F_C_18_50_T">'[3]HRB female caucasian'!$D$390:$W$391</definedName>
    <definedName name="grip_ndh_F_C_18_55_T">'[3]HRB female caucasian'!$AA$390:$AT$391</definedName>
    <definedName name="grip_ndh_F_C_18_60_T">'[3]HRB female caucasian'!$AX$390:$BQ$391</definedName>
    <definedName name="grip_ndh_F_C_18_65_T">'[3]HRB female caucasian'!$BU$390:$CN$391</definedName>
    <definedName name="grip_ndh_F_C_18_70_T">'[3]HRB female caucasian'!$D$413:$W$414</definedName>
    <definedName name="grip_ndh_F_C_18_75_T">'[3]HRB female caucasian'!$AA$413:$AT$414</definedName>
    <definedName name="grip_ndh_F_C_18_80_T">'[3]HRB female caucasian'!$AX$413:$BQ$414</definedName>
    <definedName name="grip_ndh_F_C_7_20_T">'[3]HRB female caucasian'!$D$22:$W$23</definedName>
    <definedName name="grip_ndh_F_C_7_35_T">'[3]HRB female caucasian'!$AA$22:$AT$23</definedName>
    <definedName name="grip_ndh_F_C_7_40_T">'[3]HRB female caucasian'!$AX$22:$BQ$23</definedName>
    <definedName name="grip_ndh_F_C_7_45_T">'[3]HRB female caucasian'!$BU$22:$CN$23</definedName>
    <definedName name="grip_ndh_F_C_7_50_T">'[3]HRB female caucasian'!$D$45:$W$46</definedName>
    <definedName name="grip_ndh_F_C_7_55_T">'[3]HRB female caucasian'!$AA$45:$AT$46</definedName>
    <definedName name="grip_ndh_F_C_7_60_T">'[3]HRB female caucasian'!$AX$45:$BQ$46</definedName>
    <definedName name="grip_ndh_F_C_7_65_T">'[3]HRB female caucasian'!$BU$45:$CN$46</definedName>
    <definedName name="grip_ndh_F_C_7_70_T">'[3]HRB female caucasian'!$D$68:$W$69</definedName>
    <definedName name="grip_ndh_F_C_7_75_T">'[3]HRB female caucasian'!$AA$68:$AT$69</definedName>
    <definedName name="grip_ndh_F_C_7_80_T">'[3]HRB female caucasian'!$AX$68:$BQ$69</definedName>
    <definedName name="grip_ndh_F_C_9_20_T">'[3]HRB female caucasian'!$D$91:$W$92</definedName>
    <definedName name="grip_ndh_F_C_9_35_T">'[3]HRB female caucasian'!$AA$91:$AT$92</definedName>
    <definedName name="grip_ndh_F_C_9_40_T">'[3]HRB female caucasian'!$AX$91:$BQ$92</definedName>
    <definedName name="grip_ndh_F_C_9_45_T">'[3]HRB female caucasian'!$BU$91:$CN$92</definedName>
    <definedName name="grip_ndh_F_C_9_50_T">'[3]HRB female caucasian'!$D$114:$W$115</definedName>
    <definedName name="grip_ndh_F_C_9_55_T">'[3]HRB female caucasian'!$AA$114:$AT$115</definedName>
    <definedName name="grip_ndh_F_C_9_60_T">'[3]HRB female caucasian'!$AX$114:$BQ$115</definedName>
    <definedName name="grip_ndh_F_C_9_65_T">'[3]HRB female caucasian'!$BU$114:$CN$115</definedName>
    <definedName name="grip_ndh_F_C_9_70_T">'[3]HRB female caucasian'!$D$137:$W$138</definedName>
    <definedName name="grip_ndh_F_C_9_75_T">'[3]HRB female caucasian'!$AA$137:$AT$138</definedName>
    <definedName name="grip_ndh_F_C_9_80_T">'[3]HRB female caucasian'!$AX$137:$BQ$138</definedName>
    <definedName name="grip_ndh_M_AA_12_20_T">'[3]HRB male african amer.'!$D$160:$W$161</definedName>
    <definedName name="grip_ndh_M_AA_12_35_T">'[3]HRB male african amer.'!$AA$160:$AT$161</definedName>
    <definedName name="grip_ndh_M_AA_12_40_T">'[3]HRB male african amer.'!$AX$160:$BQ$161</definedName>
    <definedName name="grip_ndh_M_AA_12_45_T">'[3]HRB male african amer.'!$BU$160:$CN$161</definedName>
    <definedName name="grip_ndh_M_AA_12_50_T">'[3]HRB male african amer.'!$D$183:$W$184</definedName>
    <definedName name="grip_ndh_M_AA_12_55_T">'[3]HRB male african amer.'!$AA$183:$AT$184</definedName>
    <definedName name="grip_ndh_M_AA_12_60_T">'[3]HRB male african amer.'!$AX$183:$BQ$184</definedName>
    <definedName name="grip_ndh_M_AA_12_65_T">'[3]HRB male african amer.'!$BU$183:$CN$184</definedName>
    <definedName name="grip_ndh_M_AA_12_70_T">'[3]HRB male african amer.'!$D$206:$W$207</definedName>
    <definedName name="grip_ndh_M_AA_12_75_T">'[3]HRB male african amer.'!$AA$206:$AT$207</definedName>
    <definedName name="grip_ndh_M_AA_12_80_T">'[3]HRB male african amer.'!$AX$206:$BQ$207</definedName>
    <definedName name="grip_ndh_M_AA_13_20_T">'[3]HRB male african amer.'!$D$229:$W$230</definedName>
    <definedName name="grip_ndh_M_AA_13_35_T">'[3]HRB male african amer.'!$AA$229:$AT$230</definedName>
    <definedName name="grip_ndh_M_AA_13_40_T">'[3]HRB male african amer.'!$AX$229:$BQ$230</definedName>
    <definedName name="grip_ndh_M_AA_13_45_T">'[3]HRB male african amer.'!$BU$229:$CN$230</definedName>
    <definedName name="grip_ndh_M_AA_13_50_T">'[3]HRB male african amer.'!$D$252:$W$253</definedName>
    <definedName name="grip_ndh_M_AA_13_55_T">'[3]HRB male african amer.'!$AA$252:$AT$253</definedName>
    <definedName name="grip_ndh_M_AA_13_60_T">'[3]HRB male african amer.'!$AX$252:$BQ$253</definedName>
    <definedName name="grip_ndh_M_AA_13_65_T">'[3]HRB male african amer.'!$BU$252:$CN$253</definedName>
    <definedName name="grip_ndh_M_AA_13_70_T">'[3]HRB male african amer.'!$D$275:$W$276</definedName>
    <definedName name="grip_ndh_M_AA_13_75_T">'[3]HRB male african amer.'!$AA$275:$AT$276</definedName>
    <definedName name="grip_ndh_M_AA_13_80_T">'[3]HRB male african amer.'!$AX$275:$BQ$276</definedName>
    <definedName name="grip_ndh_M_AA_16_20_T">'[3]HRB male african amer.'!$D$298:$W$299</definedName>
    <definedName name="grip_ndh_M_AA_16_35_T">'[3]HRB male african amer.'!$AA$298:$AT$299</definedName>
    <definedName name="grip_ndh_M_AA_16_40_T">'[3]HRB male african amer.'!$AX$298:$BQ$299</definedName>
    <definedName name="grip_ndh_M_AA_16_45_T">'[3]HRB male african amer.'!$BU$298:$CN$299</definedName>
    <definedName name="grip_ndh_M_AA_16_50_T">'[3]HRB male african amer.'!$D$321:$W$322</definedName>
    <definedName name="grip_ndh_M_AA_16_55_T">'[3]HRB male african amer.'!$AA$321:$AT$322</definedName>
    <definedName name="grip_ndh_M_AA_16_60_T">'[3]HRB male african amer.'!$AX$321:$BQ$322</definedName>
    <definedName name="grip_ndh_M_AA_16_65_T">'[3]HRB male african amer.'!$BU$321:$CN$322</definedName>
    <definedName name="grip_ndh_M_AA_16_70_T">'[3]HRB male african amer.'!$D$344:$W$345</definedName>
    <definedName name="grip_ndh_M_AA_16_75_T">'[3]HRB male african amer.'!$AA$344:$AT$345</definedName>
    <definedName name="grip_ndh_M_AA_16_80_T">'[3]HRB male african amer.'!$AX$344:$BQ$345</definedName>
    <definedName name="grip_ndh_M_AA_18_20_T">'[3]HRB male african amer.'!$D$367:$W$368</definedName>
    <definedName name="grip_ndh_M_AA_18_35_T">'[3]HRB male african amer.'!$AA$367:$AT$368</definedName>
    <definedName name="grip_ndh_M_AA_18_40_T">'[3]HRB male african amer.'!$AX$367:$BQ$368</definedName>
    <definedName name="grip_ndh_M_AA_18_45_T">'[3]HRB male african amer.'!$BU$367:$CN$368</definedName>
    <definedName name="grip_ndh_M_AA_18_50_T">'[3]HRB male african amer.'!$D$390:$W$391</definedName>
    <definedName name="grip_ndh_M_AA_18_55_T">'[3]HRB male african amer.'!$AA$390:$AT$391</definedName>
    <definedName name="grip_ndh_M_AA_18_60_T">'[3]HRB male african amer.'!$AX$390:$BQ$391</definedName>
    <definedName name="grip_ndh_M_AA_18_65_T">'[3]HRB male african amer.'!$BU$390:$CN$391</definedName>
    <definedName name="grip_ndh_M_AA_18_70_T">'[3]HRB male african amer.'!$D$413:$W$414</definedName>
    <definedName name="grip_ndh_M_AA_18_75_T">'[3]HRB male african amer.'!$AA$413:$AT$414</definedName>
    <definedName name="grip_ndh_M_AA_18_80_T">'[3]HRB male african amer.'!$AX$413:$BQ$414</definedName>
    <definedName name="grip_ndh_M_AA_7_20_T">'[3]HRB male african amer.'!$D$22:$W$23</definedName>
    <definedName name="grip_ndh_M_AA_7_35_T">'[3]HRB male african amer.'!$AA$22:$AT$23</definedName>
    <definedName name="grip_ndh_M_AA_7_40_T">'[3]HRB male african amer.'!$AX$22:$BQ$23</definedName>
    <definedName name="grip_ndh_M_AA_7_45_T">'[3]HRB male african amer.'!$BU$22:$CN$23</definedName>
    <definedName name="grip_ndh_M_AA_7_50_T">'[3]HRB male african amer.'!$D$45:$W$46</definedName>
    <definedName name="grip_ndh_M_AA_7_55_T">'[3]HRB male african amer.'!$AA$45:$AT$46</definedName>
    <definedName name="grip_ndh_M_AA_7_60_T">'[3]HRB male african amer.'!$AX$45:$BQ$46</definedName>
    <definedName name="grip_ndh_M_AA_7_65_T">'[3]HRB male african amer.'!$BU$45:$CN$46</definedName>
    <definedName name="grip_ndh_M_AA_7_70_T">'[3]HRB male african amer.'!$D$68:$W$69</definedName>
    <definedName name="grip_ndh_M_AA_7_75_T">'[3]HRB male african amer.'!$AA$68:$AT$69</definedName>
    <definedName name="grip_ndh_M_AA_7_80_T">'[3]HRB male african amer.'!$AX$68:$BQ$69</definedName>
    <definedName name="grip_ndh_M_AA_9_20_T">'[3]HRB male african amer.'!$D$91:$W$92</definedName>
    <definedName name="grip_ndh_M_AA_9_35_T">'[3]HRB male african amer.'!$AA$91:$AT$92</definedName>
    <definedName name="grip_ndh_M_AA_9_40_T">'[3]HRB male african amer.'!$AX$91:$BQ$92</definedName>
    <definedName name="grip_ndh_M_AA_9_45_T">'[3]HRB male african amer.'!$BU$91:$CN$92</definedName>
    <definedName name="grip_ndh_M_AA_9_50_T">'[3]HRB male african amer.'!$D$114:$W$115</definedName>
    <definedName name="grip_ndh_M_AA_9_55_T">'[3]HRB male african amer.'!$AA$114:$AT$115</definedName>
    <definedName name="grip_ndh_M_AA_9_60_T">'[3]HRB male african amer.'!$AX$114:$BQ$115</definedName>
    <definedName name="grip_ndh_M_AA_9_65_T">'[3]HRB male african amer.'!$BU$114:$CN$115</definedName>
    <definedName name="grip_ndh_M_AA_9_70_T">'[3]HRB male african amer.'!$D$137:$W$138</definedName>
    <definedName name="grip_ndh_M_AA_9_75_T">'[3]HRB male african amer.'!$AA$137:$AT$138</definedName>
    <definedName name="grip_ndh_M_AA_9_80_T">'[3]HRB male african amer.'!$AX$137:$BQ$138</definedName>
    <definedName name="grip_ndh_M_C_12_20_T">'[3]HRB male caucasian'!$D$160:$W$161</definedName>
    <definedName name="grip_ndh_M_C_12_35_T">'[3]HRB male caucasian'!$AA$160:$AT$161</definedName>
    <definedName name="grip_ndh_M_C_12_40_T">'[3]HRB male caucasian'!$AX$160:$BQ$161</definedName>
    <definedName name="grip_ndh_M_C_12_45_T">'[3]HRB male caucasian'!$BU$160:$CN$161</definedName>
    <definedName name="grip_ndh_M_C_12_50_T">'[3]HRB male caucasian'!$D$183:$W$184</definedName>
    <definedName name="grip_ndh_M_C_12_55_T">'[3]HRB male caucasian'!$AA$183:$AT$184</definedName>
    <definedName name="grip_ndh_M_C_12_60_T">'[3]HRB male caucasian'!$AX$183:$BQ$184</definedName>
    <definedName name="grip_ndh_M_C_12_65_T">'[3]HRB male caucasian'!$BU$183:$CN$184</definedName>
    <definedName name="grip_ndh_M_C_12_70_T">'[3]HRB male caucasian'!$D$206:$W$207</definedName>
    <definedName name="grip_ndh_M_C_12_75_T">'[3]HRB male caucasian'!$AA$206:$AT$207</definedName>
    <definedName name="grip_ndh_M_C_12_80_T">'[3]HRB male caucasian'!$AX$206:$BQ$207</definedName>
    <definedName name="grip_ndh_M_C_13_20_T">'[3]HRB male caucasian'!$D$229:$W$230</definedName>
    <definedName name="grip_ndh_M_C_13_35_T">'[3]HRB male caucasian'!$AA$229:$AT$230</definedName>
    <definedName name="grip_ndh_M_C_13_40_T">'[3]HRB male caucasian'!$AX$229:$BQ$230</definedName>
    <definedName name="grip_ndh_M_C_13_45_T">'[3]HRB male caucasian'!$BU$229:$CN$230</definedName>
    <definedName name="grip_ndh_M_C_13_50_T">'[3]HRB male caucasian'!$D$252:$W$253</definedName>
    <definedName name="grip_ndh_M_C_13_55_T">'[3]HRB male caucasian'!$AA$252:$AT$253</definedName>
    <definedName name="grip_ndh_M_C_13_60_T">'[3]HRB male caucasian'!$AX$252:$BQ$253</definedName>
    <definedName name="grip_ndh_M_C_13_65_T">'[3]HRB male caucasian'!$BU$252:$CN$253</definedName>
    <definedName name="grip_ndh_M_C_13_70_T">'[3]HRB male caucasian'!$D$275:$W$276</definedName>
    <definedName name="grip_ndh_M_C_13_75_T">'[3]HRB male caucasian'!$AA$275:$AT$276</definedName>
    <definedName name="grip_ndh_M_C_13_80_T">'[3]HRB male caucasian'!$AX$275:$BQ$276</definedName>
    <definedName name="grip_ndh_M_C_16_20_T">'[3]HRB male caucasian'!$D$298:$W$299</definedName>
    <definedName name="grip_ndh_M_C_16_35_T">'[3]HRB male caucasian'!$AA$298:$AT$299</definedName>
    <definedName name="grip_ndh_M_C_16_40_T">'[3]HRB male caucasian'!$AX$298:$BQ$299</definedName>
    <definedName name="grip_ndh_M_C_16_45_T">'[3]HRB male caucasian'!$BU$298:$CN$299</definedName>
    <definedName name="grip_ndh_M_C_16_50_T">'[3]HRB male caucasian'!$D$321:$W$322</definedName>
    <definedName name="grip_ndh_M_C_16_55_T">'[3]HRB male caucasian'!$AA$321:$AT$322</definedName>
    <definedName name="grip_ndh_M_C_16_60_T">'[3]HRB male caucasian'!$AX$321:$BQ$322</definedName>
    <definedName name="grip_ndh_M_C_16_65_T">'[3]HRB male caucasian'!$BU$321:$CN$322</definedName>
    <definedName name="grip_ndh_M_C_16_70_T">'[3]HRB male caucasian'!$D$344:$W$345</definedName>
    <definedName name="grip_ndh_M_C_16_75_T">'[3]HRB male caucasian'!$AA$344:$AT$345</definedName>
    <definedName name="grip_ndh_M_C_16_80_T">'[3]HRB male caucasian'!$AX$344:$BQ$345</definedName>
    <definedName name="grip_ndh_M_C_18_20_T">'[3]HRB male caucasian'!$D$367:$W$368</definedName>
    <definedName name="grip_ndh_M_C_18_35_T">'[3]HRB male caucasian'!$AA$367:$AT$368</definedName>
    <definedName name="grip_ndh_M_C_18_40_T">'[3]HRB male caucasian'!$AX$367:$BQ$368</definedName>
    <definedName name="grip_ndh_M_C_18_45_T">'[3]HRB male caucasian'!$BU$367:$CN$368</definedName>
    <definedName name="grip_ndh_M_C_18_50_T">'[3]HRB male caucasian'!$D$390:$W$391</definedName>
    <definedName name="grip_ndh_M_C_18_55_T">'[3]HRB male caucasian'!$AA$390:$AT$391</definedName>
    <definedName name="grip_ndh_M_C_18_60_T">'[3]HRB male caucasian'!$AX$390:$BQ$391</definedName>
    <definedName name="grip_ndh_M_C_18_65_T">'[3]HRB male caucasian'!$BU$390:$CN$391</definedName>
    <definedName name="grip_ndh_M_C_18_70_T">'[3]HRB male caucasian'!$D$413:$W$414</definedName>
    <definedName name="grip_ndh_M_C_18_75_T">'[3]HRB male caucasian'!$AA$413:$AT$414</definedName>
    <definedName name="grip_ndh_M_C_18_80_T">'[3]HRB male caucasian'!$AX$413:$BQ$414</definedName>
    <definedName name="grip_ndh_M_C_7_20_T">'[3]HRB male caucasian'!$D$22:$W$23</definedName>
    <definedName name="grip_ndh_M_C_7_35_T">'[3]HRB male caucasian'!$AA$22:$AT$23</definedName>
    <definedName name="grip_ndh_M_C_7_40_T">'[3]HRB male caucasian'!$AX$22:$BQ$23</definedName>
    <definedName name="grip_ndh_M_C_7_45_T">'[3]HRB male caucasian'!$BU$22:$CN$23</definedName>
    <definedName name="grip_ndh_M_C_7_50_T">'[3]HRB male caucasian'!$D$45:$W$46</definedName>
    <definedName name="grip_ndh_M_C_7_55_T">'[3]HRB male caucasian'!$AA$45:$AT$46</definedName>
    <definedName name="grip_ndh_M_C_7_60_T">'[3]HRB male caucasian'!$AX$45:$BQ$46</definedName>
    <definedName name="grip_ndh_M_C_7_65_T">'[3]HRB male caucasian'!$BU$45:$CN$46</definedName>
    <definedName name="grip_ndh_M_C_7_70_T">'[3]HRB male caucasian'!$D$68:$W$69</definedName>
    <definedName name="grip_ndh_M_C_7_75_T">'[3]HRB male caucasian'!$AA$68:$AT$69</definedName>
    <definedName name="grip_ndh_M_C_7_80_T">'[3]HRB male caucasian'!$AX$68:$BQ$69</definedName>
    <definedName name="grip_ndh_M_C_9_20_T">'[3]HRB male caucasian'!$D$91:$W$92</definedName>
    <definedName name="grip_ndh_M_C_9_35_T">'[3]HRB male caucasian'!$AA$91:$AT$92</definedName>
    <definedName name="grip_ndh_M_C_9_40_T">'[3]HRB male caucasian'!$AX$91:$BQ$92</definedName>
    <definedName name="grip_ndh_M_C_9_45_T">'[3]HRB male caucasian'!$BU$91:$CN$92</definedName>
    <definedName name="grip_ndh_M_C_9_50_T">'[3]HRB male caucasian'!$D$114:$W$115</definedName>
    <definedName name="grip_ndh_M_C_9_55_T">'[3]HRB male caucasian'!$AA$114:$AT$115</definedName>
    <definedName name="grip_ndh_M_C_9_60_T">'[3]HRB male caucasian'!$AX$114:$BQ$115</definedName>
    <definedName name="grip_ndh_M_C_9_65_T">'[3]HRB male caucasian'!$BU$114:$CN$115</definedName>
    <definedName name="grip_ndh_M_C_9_70_T">'[3]HRB male caucasian'!$D$137:$W$138</definedName>
    <definedName name="grip_ndh_M_C_9_75_T">'[3]HRB male caucasian'!$AA$137:$AT$138</definedName>
    <definedName name="grip_ndh_M_C_9_80_T">'[3]HRB male caucasian'!$AX$137:$BQ$138</definedName>
    <definedName name="HRB_age">'[3]stai-HRB'!$B$3:$L$4</definedName>
    <definedName name="HRB_edu">'[3]stai-HRB'!$B$5:$G$6</definedName>
    <definedName name="HRB_Scaled_Score">'[11]HRB ss'!$A$4:$AD$4005</definedName>
    <definedName name="hvlt_age">'[3]hvlt-r norms'!$B$18:$O$19</definedName>
    <definedName name="hvlt_del_1">'[3]hvlt-r norms'!$B$23:$J$24</definedName>
    <definedName name="hvlt_del_10">'[3]hvlt-r norms'!$B$104:$L$105</definedName>
    <definedName name="hvlt_del_11">'[3]hvlt-r norms'!$B$113:$N$114</definedName>
    <definedName name="hvlt_del_12">'[3]hvlt-r norms'!$B$122:$N$123</definedName>
    <definedName name="hvlt_del_13">'[3]hvlt-r norms'!$B$131:$N$132</definedName>
    <definedName name="hvlt_del_14">'[3]hvlt-r norms'!$B$140:$N$141</definedName>
    <definedName name="hvlt_del_2">'[3]hvlt-r norms'!$B$32:$J$33</definedName>
    <definedName name="hvlt_del_3">'[3]hvlt-r norms'!$B$41:$K$42</definedName>
    <definedName name="hvlt_del_4">'[3]hvlt-r norms'!$B$50:$L$51</definedName>
    <definedName name="hvlt_del_5">'[3]hvlt-r norms'!$B$59:$K$60</definedName>
    <definedName name="hvlt_del_6">'[3]hvlt-r norms'!$B$68:$K$69</definedName>
    <definedName name="hvlt_del_7">'[3]hvlt-r norms'!$B$77:$K$78</definedName>
    <definedName name="hvlt_del_8">'[3]hvlt-r norms'!$B$86:$K$87</definedName>
    <definedName name="hvlt_del_9">'[3]hvlt-r norms'!$B$95:$K$96</definedName>
    <definedName name="hvlt_imm_1">'[3]hvlt-r norms'!$B$21:$S$22</definedName>
    <definedName name="hvlt_imm_10">'[3]hvlt-r norms'!$B$102:$Z$103</definedName>
    <definedName name="hvlt_imm_11">'[3]hvlt-r norms'!$B$111:$AE$112</definedName>
    <definedName name="hvlt_imm_12">'[3]hvlt-r norms'!$B$120:$AF$121</definedName>
    <definedName name="hvlt_imm_13">'[3]hvlt-r norms'!$B$129:$AF$130</definedName>
    <definedName name="hvlt_imm_14">'[3]hvlt-r norms'!$B$138:$AF$139</definedName>
    <definedName name="hvlt_imm_2">'[3]hvlt-r norms'!$B$30:$V$31</definedName>
    <definedName name="hvlt_imm_3">'[3]hvlt-r norms'!$B$39:$X$40</definedName>
    <definedName name="hvlt_imm_4">'[3]hvlt-r norms'!$B$48:$Y$49</definedName>
    <definedName name="hvlt_imm_5">'[3]hvlt-r norms'!$B$57:$W$58</definedName>
    <definedName name="hvlt_imm_6">'[3]hvlt-r norms'!$B$66:$W$67</definedName>
    <definedName name="hvlt_imm_7">'[3]hvlt-r norms'!$B$75:$W$76</definedName>
    <definedName name="hvlt_imm_8">'[3]hvlt-r norms'!$B$84:$X$85</definedName>
    <definedName name="hvlt_imm_9">'[3]hvlt-r norms'!$B$93:$X$94</definedName>
    <definedName name="hvlt_rec_1">'[3]hvlt-r norms'!$B$27:$F$28</definedName>
    <definedName name="hvlt_rec_10">'[3]hvlt-r norms'!$B$108:$I$109</definedName>
    <definedName name="hvlt_rec_11">'[3]hvlt-r norms'!$B$117:$J$118</definedName>
    <definedName name="hvlt_rec_12">'[3]hvlt-r norms'!$B$126:$K$127</definedName>
    <definedName name="hvlt_rec_13">'[3]hvlt-r norms'!$B$135:$J$136</definedName>
    <definedName name="hvlt_rec_14">'[3]hvlt-r norms'!$B$144:$I$145</definedName>
    <definedName name="hvlt_rec_2">'[3]hvlt-r norms'!$B$36:$I$37</definedName>
    <definedName name="hvlt_rec_3">'[3]hvlt-r norms'!$B$45:$I$46</definedName>
    <definedName name="hvlt_rec_4">'[3]hvlt-r norms'!$B$54:$H$55</definedName>
    <definedName name="hvlt_rec_5">'[3]hvlt-r norms'!$B$63:$G$64</definedName>
    <definedName name="hvlt_rec_6">'[3]hvlt-r norms'!$B$72:$H$73</definedName>
    <definedName name="hvlt_rec_7">'[3]hvlt-r norms'!$B$81:$I$82</definedName>
    <definedName name="hvlt_rec_8">'[3]hvlt-r norms'!$B$90:$I$91</definedName>
    <definedName name="hvlt_rec_9">'[3]hvlt-r norms'!$B$99:$H$100</definedName>
    <definedName name="hvlt_ret_1">'[3]hvlt-r norms'!$B$25:$BK$26</definedName>
    <definedName name="hvlt_ret_10">'[3]hvlt-r norms'!$B$106:$BK$107</definedName>
    <definedName name="hvlt_ret_11">'[3]hvlt-r norms'!$B$115:$BK$116</definedName>
    <definedName name="hvlt_ret_12">'[3]hvlt-r norms'!$B$124:$BK$125</definedName>
    <definedName name="hvlt_ret_13">'[3]hvlt-r norms'!$B$133:$BK$134</definedName>
    <definedName name="hvlt_ret_14">'[3]hvlt-r norms'!$B$142:$BK$143</definedName>
    <definedName name="hvlt_ret_2">'[3]hvlt-r norms'!$B$34:$BK$35</definedName>
    <definedName name="hvlt_ret_3">'[3]hvlt-r norms'!$B$43:$BK$44</definedName>
    <definedName name="hvlt_ret_4">'[3]hvlt-r norms'!$B$52:$BK$53</definedName>
    <definedName name="hvlt_ret_5">'[3]hvlt-r norms'!$B$61:$BK$62</definedName>
    <definedName name="hvlt_ret_6">'[3]hvlt-r norms'!$B$70:$BK$71</definedName>
    <definedName name="hvlt_ret_7">'[3]hvlt-r norms'!$B$79:$BK$80</definedName>
    <definedName name="hvlt_ret_8">'[3]hvlt-r norms'!$B$88:$BK$89</definedName>
    <definedName name="hvlt_ret_9">'[3]hvlt-r norms'!$B$97:$BK$98</definedName>
    <definedName name="hvlt_trial_age">'[3]hvlt-r norms'!$B$2:$I$3</definedName>
    <definedName name="hvltdata">'[6]HVLT Score Sheet'!$D$7:$M$7</definedName>
    <definedName name="hvltform">[8]Range!$G$2:$G$3</definedName>
    <definedName name="IN">'[5]WAIS-IV DW'!$F$20</definedName>
    <definedName name="jlo">'[3]r-avlt and rey-o'!$B$3:$I$4</definedName>
    <definedName name="jolodata">'[6]JOLO Score Sheet'!$D$7</definedName>
    <definedName name="List">[12]Norms!#REF!</definedName>
    <definedName name="lns">'[5]WAIS-IV DW'!$F$22</definedName>
    <definedName name="mmse_edu">'[3]drs-2,mmse'!$B$46:$E$47</definedName>
    <definedName name="mmse_mean_1">'[3]drs-2,mmse'!$B$50:$P$51</definedName>
    <definedName name="mmse_mean_2">'[3]drs-2,mmse'!$B$56:$P$57</definedName>
    <definedName name="mmse_mean_3">'[3]drs-2,mmse'!$B$62:$P$63</definedName>
    <definedName name="mmse_mean_4">'[3]drs-2,mmse'!$B$68:$P$69</definedName>
    <definedName name="mmse_sd_1">'[3]drs-2,mmse'!$B$52:$P$53</definedName>
    <definedName name="mmse_sd_2">'[3]drs-2,mmse'!$B$58:$P$59</definedName>
    <definedName name="mmse_sd_3">'[3]drs-2,mmse'!$B$64:$P$65</definedName>
    <definedName name="mmse_sd_4">'[3]drs-2,mmse'!$B$70:$P$71</definedName>
    <definedName name="MR">'[5]WAIS-IV DW'!$F$15</definedName>
    <definedName name="n">'[4]t&amp;B for subs'!$A$32</definedName>
    <definedName name="NAB_z_score">'[5]NAB z'!$A$4:$AK$689</definedName>
    <definedName name="NABcumper">[5]NABcumper!$A$5:$Q$182</definedName>
    <definedName name="NABindex">'[5]NAB Index'!$A$5:$F$693</definedName>
    <definedName name="NAM_M">'[5]NAB T-Scores'!$A$3194:$AK$3313</definedName>
    <definedName name="OLE_LINK1">[5]Summary!$A$4</definedName>
    <definedName name="OPD_M">'[5]NAB T-Scores'!$A$2700:$AK$2819</definedName>
    <definedName name="PCm">'[5]WAIS-IV DW'!$F$26</definedName>
    <definedName name="pcrank">'[4]T&amp;B DWI'!$E$66:$BJ$67</definedName>
    <definedName name="PCTSS">'[13]Score Converter'!$B$38:$BG$39</definedName>
    <definedName name="pegs_dh">'[3]stai-HRB'!$B$64:$U$65</definedName>
    <definedName name="pegs_dh_F_AA_12_20_T">'[3]HRB female african amer.'!$D$154:$W$155</definedName>
    <definedName name="pegs_dh_F_AA_12_35_T">'[3]HRB female african amer.'!$AA$154:$AT$155</definedName>
    <definedName name="pegs_dh_F_AA_12_40_T">'[3]HRB female african amer.'!$AX$154:$BQ$155</definedName>
    <definedName name="pegs_dh_F_AA_12_45_T">'[3]HRB female african amer.'!$BU$154:$CN$155</definedName>
    <definedName name="pegs_dh_F_AA_12_50_T">'[3]HRB female african amer.'!$D$177:$W$178</definedName>
    <definedName name="pegs_dh_F_AA_12_55_T">'[3]HRB female african amer.'!$AA$177:$AT$178</definedName>
    <definedName name="pegs_dh_F_AA_12_60_T">'[3]HRB female african amer.'!$AX$177:$BQ$178</definedName>
    <definedName name="pegs_dh_F_AA_12_65_T">'[3]HRB female african amer.'!$BU$177:$CN$178</definedName>
    <definedName name="pegs_dh_F_AA_12_70_T">'[3]HRB female african amer.'!$D$200:$W$201</definedName>
    <definedName name="pegs_dh_F_AA_12_75_T">'[3]HRB female african amer.'!$AA$200:$AT$201</definedName>
    <definedName name="pegs_dh_F_AA_12_80_T">'[3]HRB female african amer.'!$AX$200:$BQ$201</definedName>
    <definedName name="pegs_dh_F_AA_13_20_T">'[3]HRB female african amer.'!$D$223:$W$224</definedName>
    <definedName name="pegs_dh_F_AA_13_35_T">'[3]HRB female african amer.'!$AA$223:$AT$224</definedName>
    <definedName name="pegs_dh_F_AA_13_40_T">'[3]HRB female african amer.'!$AX$223:$BQ$224</definedName>
    <definedName name="pegs_dh_F_AA_13_45_T">'[3]HRB female african amer.'!$BU$223:$CN$224</definedName>
    <definedName name="pegs_dh_F_AA_13_50_T">'[3]HRB female african amer.'!$D$246:$W$247</definedName>
    <definedName name="pegs_dh_F_AA_13_55_T">'[3]HRB female african amer.'!$AA$246:$AT$247</definedName>
    <definedName name="pegs_dh_F_AA_13_60_T">'[3]HRB female african amer.'!$AX$246:$BQ$247</definedName>
    <definedName name="pegs_dh_F_AA_13_65_T">'[3]HRB female african amer.'!$BU$246:$CN$247</definedName>
    <definedName name="pegs_dh_F_AA_13_70_T">'[3]HRB female african amer.'!$D$269:$W$270</definedName>
    <definedName name="pegs_dh_F_AA_13_75_T">'[3]HRB female african amer.'!$AA$269:$AT$270</definedName>
    <definedName name="pegs_dh_F_AA_13_80_T">'[3]HRB female african amer.'!$AX$269:$BQ$270</definedName>
    <definedName name="pegs_dh_F_AA_16_20_T">'[3]HRB female african amer.'!$D$292:$W$293</definedName>
    <definedName name="pegs_dh_F_AA_16_35_T">'[3]HRB female african amer.'!$AA$292:$AT$293</definedName>
    <definedName name="pegs_dh_F_AA_16_40_T">'[3]HRB female african amer.'!$AX$292:$BQ$293</definedName>
    <definedName name="pegs_dh_F_AA_16_45_T">'[3]HRB female african amer.'!$BU$292:$CN$293</definedName>
    <definedName name="pegs_dh_F_AA_16_50_T">'[3]HRB female african amer.'!$D$315:$W$316</definedName>
    <definedName name="pegs_dh_F_AA_16_55_T">'[3]HRB female african amer.'!$AA$315:$AT$316</definedName>
    <definedName name="pegs_dh_F_AA_16_60_T">'[3]HRB female african amer.'!$AX$315:$BQ$316</definedName>
    <definedName name="pegs_dh_F_AA_16_65_T">'[3]HRB female african amer.'!$BU$315:$CN$316</definedName>
    <definedName name="pegs_dh_F_AA_16_70_T">'[3]HRB female african amer.'!$D$338:$W$339</definedName>
    <definedName name="pegs_dh_F_AA_16_75_T">'[3]HRB female african amer.'!$AA$338:$AT$339</definedName>
    <definedName name="pegs_dh_F_AA_16_80_T">'[3]HRB female african amer.'!$AX$338:$BQ$339</definedName>
    <definedName name="pegs_dh_F_AA_18_20_T">'[3]HRB female african amer.'!$D$361:$W$362</definedName>
    <definedName name="pegs_dh_F_AA_18_35_T">'[3]HRB female african amer.'!$AA$361:$AT$362</definedName>
    <definedName name="pegs_dh_F_AA_18_40_T">'[3]HRB female african amer.'!$AX$361:$BQ$362</definedName>
    <definedName name="pegs_dh_F_AA_18_45_T">'[3]HRB female african amer.'!$BU$361:$CN$362</definedName>
    <definedName name="pegs_dh_F_AA_18_50_T">'[3]HRB female african amer.'!$D$384:$W$385</definedName>
    <definedName name="pegs_dh_F_AA_18_55_T">'[3]HRB female african amer.'!$AA$384:$AT$385</definedName>
    <definedName name="pegs_dh_F_AA_18_60_T">'[3]HRB female african amer.'!$AX$384:$BQ$385</definedName>
    <definedName name="pegs_dh_F_AA_18_65_T">'[3]HRB female african amer.'!$BU$384:$CN$385</definedName>
    <definedName name="pegs_dh_F_AA_18_70_T">'[3]HRB female african amer.'!$D$407:$W$408</definedName>
    <definedName name="pegs_dh_F_AA_18_75_T">'[3]HRB female african amer.'!$AA$407:$AT$408</definedName>
    <definedName name="pegs_dh_F_AA_18_80_T">'[3]HRB female african amer.'!$AX$407:$BQ$408</definedName>
    <definedName name="pegs_dh_F_AA_7_20_T">'[3]HRB female african amer.'!$D$16:$W$17</definedName>
    <definedName name="pegs_dh_F_AA_7_35_T">'[3]HRB female african amer.'!$AA$16:$AT$17</definedName>
    <definedName name="pegs_dh_F_AA_7_40_T">'[3]HRB female african amer.'!$AX$16:$BQ$17</definedName>
    <definedName name="pegs_dh_F_AA_7_45_T">'[3]HRB female african amer.'!$BU$16:$CN$17</definedName>
    <definedName name="pegs_dh_F_AA_7_50_T">'[3]HRB female african amer.'!$D$39:$W$40</definedName>
    <definedName name="pegs_dh_F_AA_7_55_T">'[3]HRB female african amer.'!$AA$39:$AT$40</definedName>
    <definedName name="pegs_dh_F_AA_7_60_T">'[3]HRB female african amer.'!$AX$39:$BQ$40</definedName>
    <definedName name="pegs_dh_F_AA_7_65_T">'[3]HRB female african amer.'!$BU$39:$CN$40</definedName>
    <definedName name="pegs_dh_F_AA_7_70_T">'[3]HRB female african amer.'!$D$62:$W$63</definedName>
    <definedName name="pegs_dh_F_AA_7_75_T">'[3]HRB female african amer.'!$AA$62:$AT$63</definedName>
    <definedName name="pegs_dh_F_AA_7_80_T">'[3]HRB female african amer.'!$AX$62:$BQ$63</definedName>
    <definedName name="pegs_dh_F_AA_9_20_T">'[3]HRB female african amer.'!$D$85:$W$86</definedName>
    <definedName name="pegs_dh_F_AA_9_35_T">'[3]HRB female african amer.'!$AA$85:$AT$86</definedName>
    <definedName name="pegs_dh_F_AA_9_40_T">'[3]HRB female african amer.'!$AX$85:$BQ$86</definedName>
    <definedName name="pegs_dh_F_AA_9_45_T">'[3]HRB female african amer.'!$BU$85:$CN$86</definedName>
    <definedName name="pegs_dh_F_AA_9_50_T">'[3]HRB female african amer.'!$D$108:$W$109</definedName>
    <definedName name="pegs_dh_F_AA_9_55_T">'[3]HRB female african amer.'!$AA$108:$AT$109</definedName>
    <definedName name="pegs_dh_F_AA_9_60_T">'[3]HRB female african amer.'!$AX$108:$BQ$109</definedName>
    <definedName name="pegs_dh_F_AA_9_65_T">'[3]HRB female african amer.'!$BU$108:$CN$109</definedName>
    <definedName name="pegs_dh_F_AA_9_70_T">'[3]HRB female african amer.'!$D$131:$W$132</definedName>
    <definedName name="pegs_dh_F_AA_9_75_T">'[3]HRB female african amer.'!$AA$131:$AT$132</definedName>
    <definedName name="pegs_dh_F_AA_9_80_T">'[3]HRB female african amer.'!$AX$131:$BQ$132</definedName>
    <definedName name="pegs_dh_F_C_12_20_T">'[3]HRB female caucasian'!$D$154:$W$155</definedName>
    <definedName name="pegs_dh_F_C_12_35_T">'[3]HRB female caucasian'!$AA$154:$AT$155</definedName>
    <definedName name="pegs_dh_F_C_12_40_T">'[3]HRB female caucasian'!$AX$154:$BQ$155</definedName>
    <definedName name="pegs_dh_F_C_12_45_T">'[3]HRB female caucasian'!$BU$154:$CN$155</definedName>
    <definedName name="pegs_dh_F_C_12_50_T">'[3]HRB female caucasian'!$D$177:$W$178</definedName>
    <definedName name="pegs_dh_F_C_12_55_T">'[3]HRB female caucasian'!$AA$177:$AT$178</definedName>
    <definedName name="pegs_dh_F_C_12_60_T">'[3]HRB female caucasian'!$AX$177:$BQ$178</definedName>
    <definedName name="pegs_dh_F_C_12_65_T">'[3]HRB female caucasian'!$BU$177:$CN$178</definedName>
    <definedName name="pegs_dh_F_C_12_70_T">'[3]HRB female caucasian'!$D$200:$W$201</definedName>
    <definedName name="pegs_dh_F_C_12_75_T">'[3]HRB female caucasian'!$AA$200:$AT$201</definedName>
    <definedName name="pegs_dh_F_C_12_80_T">'[3]HRB female caucasian'!$AX$200:$BQ$201</definedName>
    <definedName name="pegs_dh_F_C_13_20_T">'[3]HRB female caucasian'!$D$223:$W$224</definedName>
    <definedName name="pegs_dh_F_C_13_35_T">'[3]HRB female caucasian'!$AA$223:$AT$224</definedName>
    <definedName name="pegs_dh_F_C_13_40_T">'[3]HRB female caucasian'!$AX$223:$BQ$224</definedName>
    <definedName name="pegs_dh_F_C_13_45_T">'[3]HRB female caucasian'!$BU$223:$CN$224</definedName>
    <definedName name="pegs_dh_F_C_13_50_T">'[3]HRB female caucasian'!$D$246:$W$247</definedName>
    <definedName name="pegs_dh_F_C_13_55_T">'[3]HRB female caucasian'!$AA$246:$AT$247</definedName>
    <definedName name="pegs_dh_F_C_13_60_T">'[3]HRB female caucasian'!$AX$246:$BQ$247</definedName>
    <definedName name="pegs_dh_F_C_13_65_T">'[3]HRB female caucasian'!$BU$246:$CN$247</definedName>
    <definedName name="pegs_dh_F_C_13_70_T">'[3]HRB female caucasian'!$D$269:$W$270</definedName>
    <definedName name="pegs_dh_F_C_13_75_T">'[3]HRB female caucasian'!$AA$269:$AT$270</definedName>
    <definedName name="pegs_dh_F_C_13_80_T">'[3]HRB female caucasian'!$AX$269:$BQ$270</definedName>
    <definedName name="pegs_dh_F_C_16_20_T">'[3]HRB female caucasian'!$D$292:$W$293</definedName>
    <definedName name="pegs_dh_F_C_16_35_T">'[3]HRB female caucasian'!$AA$292:$AT$293</definedName>
    <definedName name="pegs_dh_F_C_16_40_T">'[3]HRB female caucasian'!$AX$292:$BQ$293</definedName>
    <definedName name="pegs_dh_F_C_16_45_T">'[3]HRB female caucasian'!$BU$292:$CN$293</definedName>
    <definedName name="pegs_dh_F_C_16_50_T">'[3]HRB female caucasian'!$D$315:$W$316</definedName>
    <definedName name="pegs_dh_F_C_16_55_T">'[3]HRB female caucasian'!$AA$315:$AT$316</definedName>
    <definedName name="pegs_dh_F_C_16_60_T">'[3]HRB female caucasian'!$AX$315:$BQ$316</definedName>
    <definedName name="pegs_dh_F_C_16_65_T">'[3]HRB female caucasian'!$BU$315:$CN$316</definedName>
    <definedName name="pegs_dh_F_C_16_70_T">'[3]HRB female caucasian'!$D$338:$W$339</definedName>
    <definedName name="pegs_dh_F_C_16_75_T">'[3]HRB female caucasian'!$AA$338:$AT$339</definedName>
    <definedName name="pegs_dh_F_C_16_80_T">'[3]HRB female caucasian'!$AX$338:$BQ$339</definedName>
    <definedName name="pegs_dh_F_C_18_20_T">'[3]HRB female caucasian'!$D$361:$V$362</definedName>
    <definedName name="pegs_dh_F_C_18_35_T">'[3]HRB female caucasian'!$AA$361:$AS$362</definedName>
    <definedName name="pegs_dh_F_C_18_40_T">'[3]HRB female caucasian'!$AX$361:$BP$362</definedName>
    <definedName name="pegs_dh_F_C_18_45_T">'[3]HRB female caucasian'!$BU$361:$CN$362</definedName>
    <definedName name="pegs_dh_F_C_18_50_T">'[3]HRB female caucasian'!$D$384:$W$385</definedName>
    <definedName name="pegs_dh_F_C_18_55_T">'[3]HRB female caucasian'!$AA$384:$AT$385</definedName>
    <definedName name="pegs_dh_F_C_18_60_T">'[3]HRB female caucasian'!$AX$384:$BQ$385</definedName>
    <definedName name="pegs_dh_F_C_18_65_T">'[3]HRB female caucasian'!$BU$384:$CN$385</definedName>
    <definedName name="pegs_dh_F_C_18_70_T">'[3]HRB female caucasian'!$D$407:$W$408</definedName>
    <definedName name="pegs_dh_F_C_18_75_T">'[3]HRB female caucasian'!$AA$407:$AT$408</definedName>
    <definedName name="pegs_dh_F_C_18_80_T">'[3]HRB female caucasian'!$AX$407:$BQ$408</definedName>
    <definedName name="pegs_dh_F_C_7_20_T">'[3]HRB female caucasian'!$D$16:$W$17</definedName>
    <definedName name="pegs_dh_F_C_7_35_T">'[3]HRB female caucasian'!$AA$16:$AT$17</definedName>
    <definedName name="pegs_dh_F_C_7_40_T">'[3]HRB female caucasian'!$AX$16:$BQ$17</definedName>
    <definedName name="pegs_dh_F_C_7_45_T">'[3]HRB female caucasian'!$BU$16:$CN$17</definedName>
    <definedName name="pegs_dh_F_C_7_50_T">'[3]HRB female caucasian'!$D$39:$W$40</definedName>
    <definedName name="pegs_dh_F_C_7_55_T">'[3]HRB female caucasian'!$AA$39:$AT$40</definedName>
    <definedName name="pegs_dh_F_C_7_60_T">'[3]HRB female caucasian'!$AX$39:$BQ$40</definedName>
    <definedName name="pegs_dh_F_C_7_65_T">'[3]HRB female caucasian'!$BU$39:$CN$40</definedName>
    <definedName name="pegs_dh_F_C_7_70_T">'[3]HRB female caucasian'!$D$62:$W$63</definedName>
    <definedName name="pegs_dh_F_C_7_75_T">'[3]HRB female caucasian'!$AA$62:$AT$63</definedName>
    <definedName name="pegs_dh_F_C_7_80_T">'[3]HRB female caucasian'!$AX$62:$BQ$63</definedName>
    <definedName name="pegs_dh_F_C_9_20_T">'[3]HRB female caucasian'!$D$85:$W$86</definedName>
    <definedName name="pegs_dh_F_C_9_35_T">'[3]HRB female caucasian'!$AA$85:$AT$86</definedName>
    <definedName name="pegs_dh_F_C_9_40_T">'[3]HRB female caucasian'!$AX$85:$BQ$86</definedName>
    <definedName name="pegs_dh_F_C_9_45_T">'[3]HRB female caucasian'!$BU$85:$CN$86</definedName>
    <definedName name="pegs_dh_F_C_9_50_T">'[3]HRB female caucasian'!$D$108:$W$109</definedName>
    <definedName name="pegs_dh_F_C_9_55_T">'[3]HRB female caucasian'!$AA$108:$AT$109</definedName>
    <definedName name="pegs_dh_F_C_9_60_T">'[3]HRB female caucasian'!$AX$108:$BQ$109</definedName>
    <definedName name="pegs_dh_F_C_9_65_T">'[3]HRB female caucasian'!$BU$108:$CN$109</definedName>
    <definedName name="pegs_dh_F_C_9_70_T">'[3]HRB female caucasian'!$D$131:$W$132</definedName>
    <definedName name="pegs_dh_F_C_9_75_T">'[3]HRB female caucasian'!$AA$131:$AT$132</definedName>
    <definedName name="pegs_dh_F_C_9_80_T">'[3]HRB female caucasian'!$AX$131:$BQ$132</definedName>
    <definedName name="pegs_dh_M_AA_12_20_T">'[3]HRB male african amer.'!$D$154:$W$155</definedName>
    <definedName name="pegs_dh_M_AA_12_35_T">'[3]HRB male african amer.'!$AA$154:$AT$155</definedName>
    <definedName name="pegs_dh_M_AA_12_40_T">'[3]HRB male african amer.'!$AX$154:$BQ$155</definedName>
    <definedName name="pegs_dh_M_AA_12_45_T">'[3]HRB male african amer.'!$BU$154:$CN$155</definedName>
    <definedName name="pegs_dh_M_AA_12_50_T">'[3]HRB male african amer.'!$D$177:$W$178</definedName>
    <definedName name="pegs_dh_M_AA_12_55_T">'[3]HRB male african amer.'!$AA$177:$AT$178</definedName>
    <definedName name="pegs_dh_M_AA_12_60_T">'[3]HRB male african amer.'!$AX$177:$BQ$178</definedName>
    <definedName name="pegs_dh_M_AA_12_65_T">'[3]HRB male african amer.'!$BU$177:$CN$178</definedName>
    <definedName name="pegs_dh_M_AA_12_70_T">'[3]HRB male african amer.'!$D$200:$W$201</definedName>
    <definedName name="pegs_dh_M_AA_12_75_T">'[3]HRB male african amer.'!$AA$200:$AT$201</definedName>
    <definedName name="pegs_dh_M_AA_12_80_T">'[3]HRB male african amer.'!$AX$200:$BQ$201</definedName>
    <definedName name="pegs_dh_M_AA_13_20_T">'[3]HRB male african amer.'!$D$223:$W$224</definedName>
    <definedName name="pegs_dh_M_AA_13_35_T">'[3]HRB male african amer.'!$AA$223:$AT$224</definedName>
    <definedName name="pegs_dh_M_AA_13_40_T">'[3]HRB male african amer.'!$AX$223:$BQ$224</definedName>
    <definedName name="pegs_dh_M_AA_13_45_T">'[3]HRB male african amer.'!$BU$223:$CN$224</definedName>
    <definedName name="pegs_dh_M_AA_13_50_T">'[3]HRB male african amer.'!$D$246:$W$247</definedName>
    <definedName name="pegs_dh_M_AA_13_55_T">'[3]HRB male african amer.'!$AA$246:$AT$247</definedName>
    <definedName name="pegs_dh_M_AA_13_60_T">'[3]HRB male african amer.'!$AX$246:$BQ$247</definedName>
    <definedName name="pegs_dh_M_AA_13_65_T">'[3]HRB male african amer.'!$BU$246:$CN$247</definedName>
    <definedName name="pegs_dh_M_AA_13_70_T">'[3]HRB male african amer.'!$D$269:$W$270</definedName>
    <definedName name="pegs_dh_M_AA_13_75_T">'[3]HRB male african amer.'!$AA$269:$AT$270</definedName>
    <definedName name="pegs_dh_M_AA_13_80_T">'[3]HRB male african amer.'!$AX$269:$BQ$270</definedName>
    <definedName name="pegs_dh_M_AA_16_20_T">'[3]HRB male african amer.'!$D$292:$W$293</definedName>
    <definedName name="pegs_dh_M_AA_16_35_T">'[3]HRB male african amer.'!$AA$292:$AT$293</definedName>
    <definedName name="pegs_dh_M_AA_16_40_T">'[3]HRB male african amer.'!$AX$292:$BQ$293</definedName>
    <definedName name="pegs_dh_M_AA_16_45_T">'[3]HRB male african amer.'!$BU$292:$CN$293</definedName>
    <definedName name="pegs_dh_M_AA_16_50_T">'[3]HRB male african amer.'!$D$315:$W$316</definedName>
    <definedName name="pegs_dh_M_AA_16_55_T">'[3]HRB male african amer.'!$AA$315:$AT$316</definedName>
    <definedName name="pegs_dh_M_AA_16_60_T">'[3]HRB male african amer.'!$AX$315:$BQ$316</definedName>
    <definedName name="pegs_dh_M_AA_16_65_T">'[3]HRB male african amer.'!$BU$315:$CN$316</definedName>
    <definedName name="pegs_dh_M_AA_16_70_T">'[3]HRB male african amer.'!$D$338:$W$339</definedName>
    <definedName name="pegs_dh_M_AA_16_75_T">'[3]HRB male african amer.'!$AA$338:$AT$339</definedName>
    <definedName name="pegs_dh_M_AA_16_80_T">'[3]HRB male african amer.'!$AX$338:$BQ$339</definedName>
    <definedName name="pegs_dh_M_AA_18_20_T">'[3]HRB male african amer.'!$D$361:$W$362</definedName>
    <definedName name="pegs_dh_M_AA_18_35_T">'[3]HRB male african amer.'!$AA$361:$AT$362</definedName>
    <definedName name="pegs_dh_M_AA_18_40_T">'[3]HRB male african amer.'!$AX$361:$BQ$362</definedName>
    <definedName name="pegs_dh_M_AA_18_45_T">'[3]HRB male african amer.'!$BU$361:$CN$362</definedName>
    <definedName name="pegs_dh_M_AA_18_50_T">'[3]HRB male african amer.'!$D$384:$W$385</definedName>
    <definedName name="pegs_dh_M_AA_18_55_T">'[3]HRB male african amer.'!$AA$384:$AT$385</definedName>
    <definedName name="pegs_dh_M_AA_18_60_T">'[3]HRB male african amer.'!$AX$384:$BQ$385</definedName>
    <definedName name="pegs_dh_M_AA_18_65_T">'[3]HRB male african amer.'!$BU$384:$CN$385</definedName>
    <definedName name="pegs_dh_M_AA_18_70_T">'[3]HRB male african amer.'!$D$407:$W$408</definedName>
    <definedName name="pegs_dh_M_AA_18_75_T">'[3]HRB male african amer.'!$AA$407:$AT$408</definedName>
    <definedName name="pegs_dh_M_AA_18_80_T">'[3]HRB male african amer.'!$AX$407:$BQ$408</definedName>
    <definedName name="pegs_dh_M_AA_7_20_T">'[3]HRB male african amer.'!$D$16:$W$17</definedName>
    <definedName name="pegs_dh_M_AA_7_35_T">'[3]HRB male african amer.'!$AA$16:$AT$17</definedName>
    <definedName name="pegs_dh_M_AA_7_40_T">'[3]HRB male african amer.'!$AX$16:$BQ$17</definedName>
    <definedName name="pegs_dh_M_AA_7_45_T">'[3]HRB male african amer.'!$BU$16:$CN$17</definedName>
    <definedName name="pegs_dh_M_AA_7_50_T">'[3]HRB male african amer.'!$D$39:$W$40</definedName>
    <definedName name="pegs_dh_M_AA_7_55_T">'[3]HRB male african amer.'!$AA$39:$AT$40</definedName>
    <definedName name="pegs_dh_M_AA_7_60_T">'[3]HRB male african amer.'!$AX$39:$BQ$40</definedName>
    <definedName name="pegs_dh_M_AA_7_65_T">'[3]HRB male african amer.'!$BU$39:$CN$40</definedName>
    <definedName name="pegs_dh_M_AA_7_70_T">'[3]HRB male african amer.'!$D$62:$W$63</definedName>
    <definedName name="pegs_dh_M_AA_7_75_T">'[3]HRB male african amer.'!$AA$62:$AT$63</definedName>
    <definedName name="pegs_dh_M_AA_7_80_T">'[3]HRB male african amer.'!$AX$62:$BQ$63</definedName>
    <definedName name="pegs_dh_M_AA_9_20_T">'[3]HRB male african amer.'!$D$85:$W$86</definedName>
    <definedName name="pegs_dh_M_AA_9_35_T">'[3]HRB male african amer.'!$AA$85:$AT$86</definedName>
    <definedName name="pegs_dh_M_AA_9_40_T">'[3]HRB male african amer.'!$AX$85:$BQ$86</definedName>
    <definedName name="pegs_dh_M_AA_9_45_T">'[3]HRB male african amer.'!$BU$85:$CN$86</definedName>
    <definedName name="pegs_dh_M_AA_9_50_T">'[3]HRB male african amer.'!$D$108:$W$109</definedName>
    <definedName name="pegs_dh_M_AA_9_55_T">'[3]HRB male african amer.'!$AA$108:$AT$109</definedName>
    <definedName name="pegs_dh_M_AA_9_60_T">'[3]HRB male african amer.'!$AX$108:$BQ$109</definedName>
    <definedName name="pegs_dh_M_AA_9_65_T">'[3]HRB male african amer.'!$BU$108:$CN$109</definedName>
    <definedName name="pegs_dh_M_AA_9_70_T">'[3]HRB male african amer.'!$D$131:$W$132</definedName>
    <definedName name="pegs_dh_M_AA_9_75_T">'[3]HRB male african amer.'!$AA$131:$AT$132</definedName>
    <definedName name="pegs_dh_M_AA_9_80_T">'[3]HRB male african amer.'!$AX$131:$BQ$132</definedName>
    <definedName name="pegs_dh_M_C_12_20_T">'[3]HRB male caucasian'!$D$154:$W$155</definedName>
    <definedName name="pegs_dh_M_C_12_35_T">'[3]HRB male caucasian'!$AA$154:$AT$155</definedName>
    <definedName name="pegs_dh_M_C_12_40_T">'[3]HRB male caucasian'!$AX$154:$BQ$155</definedName>
    <definedName name="pegs_dh_M_C_12_45_T">'[3]HRB male caucasian'!$BU$154:$CN$155</definedName>
    <definedName name="pegs_dh_M_C_12_50_T">'[3]HRB male caucasian'!$D$177:$W$178</definedName>
    <definedName name="pegs_dh_M_C_12_55_T">'[3]HRB male caucasian'!$AA$177:$AT$178</definedName>
    <definedName name="pegs_dh_M_C_12_60_T">'[3]HRB male caucasian'!$AX$177:$BQ$178</definedName>
    <definedName name="pegs_dh_M_C_12_65_T">'[3]HRB male caucasian'!$BU$177:$CN$178</definedName>
    <definedName name="pegs_dh_M_C_12_70_T">'[3]HRB male caucasian'!$D$200:$W$201</definedName>
    <definedName name="pegs_dh_M_C_12_75_T">'[3]HRB male caucasian'!$AA$200:$AT$201</definedName>
    <definedName name="pegs_dh_M_C_12_80_T">'[3]HRB male caucasian'!$AX$200:$BQ$201</definedName>
    <definedName name="pegs_dh_M_C_13_20_T">'[3]HRB male caucasian'!$D$223:$W$224</definedName>
    <definedName name="pegs_dh_M_C_13_35_T">'[3]HRB male caucasian'!$AA$223:$AT$224</definedName>
    <definedName name="pegs_dh_M_C_13_40_T">'[3]HRB male caucasian'!$AX$223:$BQ$224</definedName>
    <definedName name="pegs_dh_M_C_13_45_T">'[3]HRB male caucasian'!$BU$223:$CN$224</definedName>
    <definedName name="pegs_dh_M_C_13_50_T">'[3]HRB male caucasian'!$D$246:$W$247</definedName>
    <definedName name="pegs_dh_M_C_13_55_T">'[3]HRB male caucasian'!$AA$246:$AT$247</definedName>
    <definedName name="pegs_dh_M_C_13_60_T">'[3]HRB male caucasian'!$AX$246:$BQ$247</definedName>
    <definedName name="pegs_dh_M_C_13_65_T">'[3]HRB male caucasian'!$BU$246:$CN$247</definedName>
    <definedName name="pegs_dh_M_C_13_70_T">'[3]HRB male caucasian'!$D$269:$W$270</definedName>
    <definedName name="pegs_dh_M_C_13_75_T">'[3]HRB male caucasian'!$AA$269:$AT$270</definedName>
    <definedName name="pegs_dh_M_C_13_80_T">'[3]HRB male caucasian'!$AX$269:$BQ$270</definedName>
    <definedName name="pegs_dh_M_C_16_20_T">'[3]HRB male caucasian'!$D$292:$W$293</definedName>
    <definedName name="pegs_dh_M_C_16_35_T">'[3]HRB male caucasian'!$AA$292:$AT$293</definedName>
    <definedName name="pegs_dh_M_C_16_40_T">'[3]HRB male caucasian'!$AX$292:$BQ$293</definedName>
    <definedName name="pegs_dh_M_C_16_45_T">'[3]HRB male caucasian'!$BU$292:$CN$293</definedName>
    <definedName name="pegs_dh_M_C_16_50_T">'[3]HRB male caucasian'!$D$315:$W$316</definedName>
    <definedName name="pegs_dh_M_C_16_55_T">'[3]HRB male caucasian'!$AA$315:$AT$316</definedName>
    <definedName name="pegs_dh_M_C_16_60_T">'[3]HRB male caucasian'!$AX$315:$BQ$316</definedName>
    <definedName name="pegs_dh_M_C_16_65_T">'[3]HRB male caucasian'!$BU$315:$CN$316</definedName>
    <definedName name="pegs_dh_M_C_16_70_T">'[3]HRB male caucasian'!$D$338:$W$339</definedName>
    <definedName name="pegs_dh_M_C_16_75_T">'[3]HRB male caucasian'!$AA$338:$AT$339</definedName>
    <definedName name="pegs_dh_M_C_16_80_T">'[3]HRB male caucasian'!$AX$338:$BQ$339</definedName>
    <definedName name="pegs_dh_M_C_18_20_T">'[3]HRB male caucasian'!$D$361:$W$362</definedName>
    <definedName name="pegs_dh_M_C_18_35_T">'[3]HRB male caucasian'!$AA$361:$AT$362</definedName>
    <definedName name="pegs_dh_M_C_18_40_T">'[3]HRB male caucasian'!$AX$361:$BQ$362</definedName>
    <definedName name="pegs_dh_M_C_18_45_T">'[3]HRB male caucasian'!$BU$361:$CN$362</definedName>
    <definedName name="pegs_dh_M_C_18_50_T">'[3]HRB male caucasian'!$D$384:$W$385</definedName>
    <definedName name="pegs_dh_M_C_18_55_T">'[3]HRB male caucasian'!$AA$384:$AT$385</definedName>
    <definedName name="pegs_dh_M_C_18_60_T">'[3]HRB male caucasian'!$AX$384:$BQ$385</definedName>
    <definedName name="pegs_dh_M_C_18_65_T">'[3]HRB male caucasian'!$BU$384:$CN$385</definedName>
    <definedName name="pegs_dh_M_C_18_70_T">'[3]HRB male caucasian'!$D$407:$W$408</definedName>
    <definedName name="pegs_dh_M_C_18_75_T">'[3]HRB male caucasian'!$AA$407:$AT$408</definedName>
    <definedName name="pegs_dh_M_C_18_80_T">'[3]HRB male caucasian'!$AX$407:$BQ$408</definedName>
    <definedName name="pegs_dh_M_C_7_20_T">'[3]HRB male caucasian'!$D$16:$W$17</definedName>
    <definedName name="pegs_dh_M_C_7_35_T">'[3]HRB male caucasian'!$AA$16:$AT$17</definedName>
    <definedName name="pegs_dh_M_C_7_40_T">'[3]HRB male caucasian'!$AX$16:$BQ$17</definedName>
    <definedName name="pegs_dh_M_C_7_45_T">'[3]HRB male caucasian'!$BU$16:$CN$17</definedName>
    <definedName name="pegs_dh_M_C_7_50_T">'[3]HRB male caucasian'!$D$39:$W$40</definedName>
    <definedName name="pegs_dh_M_C_7_55_T">'[3]HRB male caucasian'!$AA$39:$AT$40</definedName>
    <definedName name="pegs_dh_M_C_7_60_T">'[3]HRB male caucasian'!$AX$39:$BQ$40</definedName>
    <definedName name="pegs_dh_M_C_7_65_T">'[3]HRB male caucasian'!$BU$39:$CN$40</definedName>
    <definedName name="pegs_dh_M_C_7_70_T">'[3]HRB male caucasian'!$D$62:$W$63</definedName>
    <definedName name="pegs_dh_M_C_7_75_T">'[3]HRB male caucasian'!$AA$62:$AT$63</definedName>
    <definedName name="pegs_dh_M_C_7_80_T">'[3]HRB male caucasian'!$AX$62:$BQ$63</definedName>
    <definedName name="pegs_dh_M_C_9_20_T">'[3]HRB male caucasian'!$D$85:$W$86</definedName>
    <definedName name="pegs_dh_M_C_9_35_T">'[3]HRB male caucasian'!$AA$85:$AT$86</definedName>
    <definedName name="pegs_dh_M_C_9_40_T">'[3]HRB male caucasian'!$AX$85:$BQ$86</definedName>
    <definedName name="pegs_dh_M_C_9_45_T">'[3]HRB male caucasian'!$BU$85:$CN$86</definedName>
    <definedName name="pegs_dh_M_C_9_50_T">'[3]HRB male caucasian'!$D$108:$W$109</definedName>
    <definedName name="pegs_dh_M_C_9_60_T">'[3]HRB male caucasian'!$AX$108:$BQ$109</definedName>
    <definedName name="pegs_dh_M_C_9_65_T">'[3]HRB male caucasian'!$BU$108:$CN$109</definedName>
    <definedName name="pegs_dh_M_C_9_70_T">'[3]HRB male caucasian'!$D$131:$W$132</definedName>
    <definedName name="pegs_dh_M_C_9_75_T">'[3]HRB male caucasian'!$AA$131:$AT$132</definedName>
    <definedName name="pegs_dh_M_C_9_80_T">'[3]HRB male caucasian'!$AX$131:$BQ$132</definedName>
    <definedName name="pegs_ndh">'[3]stai-HRB'!$B$66:$U$67</definedName>
    <definedName name="pegs_ndh_F_AA_12_20_T">'[3]HRB female african amer.'!$D$156:$W$157</definedName>
    <definedName name="pegs_ndh_F_AA_12_35_T">'[3]HRB female african amer.'!$AA$156:$AT$157</definedName>
    <definedName name="pegs_ndh_F_AA_12_40_T">'[3]HRB female african amer.'!$AX$156:$BQ$157</definedName>
    <definedName name="pegs_ndh_F_AA_12_45_T">'[3]HRB female african amer.'!$BU$156:$CN$157</definedName>
    <definedName name="pegs_ndh_F_AA_12_50_T">'[3]HRB female african amer.'!$D$179:$W$180</definedName>
    <definedName name="pegs_ndh_F_AA_12_55_T">'[3]HRB female african amer.'!$AA$179:$AT$180</definedName>
    <definedName name="pegs_ndh_F_AA_12_60_T">'[3]HRB female african amer.'!$AX$179:$BQ$180</definedName>
    <definedName name="pegs_ndh_F_AA_12_65_T">'[3]HRB female african amer.'!$BU$179:$CN$180</definedName>
    <definedName name="pegs_ndh_F_AA_12_70_T">'[3]HRB female african amer.'!$D$202:$W$203</definedName>
    <definedName name="pegs_ndh_F_AA_12_75_T">'[3]HRB female african amer.'!$AA$202:$AT$203</definedName>
    <definedName name="pegs_ndh_F_AA_12_80_T">'[3]HRB female african amer.'!$AX$202:$BQ$203</definedName>
    <definedName name="pegs_ndh_F_AA_13_20_T">'[3]HRB female african amer.'!$D$225:$W$226</definedName>
    <definedName name="pegs_ndh_F_AA_13_35_T">'[3]HRB female african amer.'!$AA$225:$AT$226</definedName>
    <definedName name="pegs_ndh_F_AA_13_40_T">'[3]HRB female african amer.'!$AX$225:$BQ$226</definedName>
    <definedName name="pegs_ndh_F_AA_13_45_T">'[3]HRB female african amer.'!$BU$225:$CN$226</definedName>
    <definedName name="pegs_ndh_F_AA_13_50_T">'[3]HRB female african amer.'!$D$248:$W$249</definedName>
    <definedName name="pegs_ndh_F_AA_13_55_T">'[3]HRB female african amer.'!$AA$248:$AT$249</definedName>
    <definedName name="pegs_ndh_F_AA_13_60_T">'[3]HRB female african amer.'!$AX$248:$BQ$249</definedName>
    <definedName name="pegs_ndh_F_AA_13_65_T">'[3]HRB female african amer.'!$BU$248:$CN$249</definedName>
    <definedName name="pegs_ndh_F_AA_13_70_T">'[3]HRB female african amer.'!$D$271:$W$272</definedName>
    <definedName name="pegs_ndh_F_AA_13_75_T">'[3]HRB female african amer.'!$AA$271:$AT$272</definedName>
    <definedName name="pegs_ndh_F_AA_13_80_T">'[3]HRB female african amer.'!$AX$271:$BQ$272</definedName>
    <definedName name="pegs_ndh_F_AA_16_20_T">'[3]HRB female african amer.'!$D$294:$W$295</definedName>
    <definedName name="pegs_ndh_F_AA_16_35_T">'[3]HRB female african amer.'!$AA$294:$AT$295</definedName>
    <definedName name="pegs_ndh_F_AA_16_40_T">'[3]HRB female african amer.'!$AX$294:$BQ$295</definedName>
    <definedName name="pegs_ndh_F_AA_16_45_T">'[3]HRB female african amer.'!$BU$294:$CN$295</definedName>
    <definedName name="pegs_ndh_F_AA_16_50_T">'[3]HRB female african amer.'!$D$317:$W$318</definedName>
    <definedName name="pegs_ndh_F_AA_16_55_T">'[3]HRB female african amer.'!$AA$317:$AT$318</definedName>
    <definedName name="pegs_ndh_F_AA_16_60_T">'[3]HRB female african amer.'!$AX$317:$BQ$318</definedName>
    <definedName name="pegs_ndh_F_AA_16_65_T">'[3]HRB female african amer.'!$BU$317:$CN$318</definedName>
    <definedName name="pegs_ndh_F_AA_16_70_T">'[3]HRB female african amer.'!$D$340:$W$341</definedName>
    <definedName name="pegs_ndh_F_AA_16_75_T">'[3]HRB female african amer.'!$AA$340:$AT$341</definedName>
    <definedName name="pegs_ndh_F_AA_16_80_T">'[3]HRB female african amer.'!$AX$340:$BQ$341</definedName>
    <definedName name="pegs_ndh_F_AA_18_20_T">'[3]HRB female african amer.'!$D$363:$W$364</definedName>
    <definedName name="pegs_ndh_F_AA_18_35_T">'[3]HRB female african amer.'!$AA$363:$AT$364</definedName>
    <definedName name="pegs_ndh_F_AA_18_40_T">'[3]HRB female african amer.'!$AX$363:$BQ$364</definedName>
    <definedName name="pegs_ndh_F_AA_18_45_T">'[3]HRB female african amer.'!$BU$363:$CN$364</definedName>
    <definedName name="pegs_ndh_F_AA_18_50_T">'[3]HRB female african amer.'!$D$386:$W$387</definedName>
    <definedName name="pegs_ndh_F_AA_18_55_T">'[3]HRB female african amer.'!$AA$386:$AT$387</definedName>
    <definedName name="pegs_ndh_F_AA_18_60_T">'[3]HRB female african amer.'!$AX$386:$BQ$387</definedName>
    <definedName name="pegs_ndh_F_AA_18_65_T">'[3]HRB female african amer.'!$BU$386:$CN$387</definedName>
    <definedName name="pegs_ndh_F_AA_18_70_T">'[3]HRB female african amer.'!$D$409:$W$410</definedName>
    <definedName name="pegs_ndh_F_AA_18_75_T">'[3]HRB female african amer.'!$AA$409:$AT$410</definedName>
    <definedName name="pegs_ndh_F_AA_18_80_T">'[3]HRB female african amer.'!$AX$409:$BQ$410</definedName>
    <definedName name="pegs_ndh_F_AA_7_20_T">'[3]HRB female african amer.'!$D$18:$W$19</definedName>
    <definedName name="pegs_ndh_F_AA_7_35_T">'[3]HRB female african amer.'!$AA$18:$AT$19</definedName>
    <definedName name="pegs_ndh_F_AA_7_40_T">'[3]HRB female african amer.'!$AX$18:$BQ$19</definedName>
    <definedName name="pegs_ndh_F_AA_7_45_T">'[3]HRB female african amer.'!$BU$18:$CN$19</definedName>
    <definedName name="pegs_ndh_F_AA_7_50_T">'[3]HRB female african amer.'!$D$41:$W$42</definedName>
    <definedName name="pegs_ndh_F_AA_7_55_T">'[3]HRB female african amer.'!$AA$41:$AT$42</definedName>
    <definedName name="pegs_ndh_F_AA_7_60_T">'[3]HRB female african amer.'!$AX$41:$BQ$42</definedName>
    <definedName name="pegs_ndh_F_AA_7_65_T">'[3]HRB female african amer.'!$BU$41:$CN$42</definedName>
    <definedName name="pegs_ndh_F_AA_7_70_T">'[3]HRB female african amer.'!$D$64:$W$65</definedName>
    <definedName name="pegs_ndh_F_AA_7_75_T">'[3]HRB female african amer.'!$AA$64:$AT$65</definedName>
    <definedName name="pegs_ndh_F_AA_7_80_T">'[3]HRB female african amer.'!$AX$64:$BQ$65</definedName>
    <definedName name="pegs_ndh_F_AA_9_20_T">'[3]HRB female african amer.'!$D$87:$W$88</definedName>
    <definedName name="pegs_ndh_F_AA_9_35_T">'[3]HRB female african amer.'!$AA$87:$AT$88</definedName>
    <definedName name="pegs_ndh_F_AA_9_40_T">'[3]HRB female african amer.'!$AX$87:$BQ$88</definedName>
    <definedName name="pegs_ndh_F_AA_9_45_T">'[3]HRB female african amer.'!$BU$87:$CN$88</definedName>
    <definedName name="pegs_ndh_F_AA_9_50_T">'[3]HRB female african amer.'!$D$110:$W$111</definedName>
    <definedName name="pegs_ndh_F_AA_9_55_T">'[3]HRB female african amer.'!$AA$110:$AT$111</definedName>
    <definedName name="pegs_ndh_F_AA_9_60_T">'[3]HRB female african amer.'!$AX$110:$BQ$111</definedName>
    <definedName name="pegs_ndh_F_AA_9_65_T">'[3]HRB female african amer.'!$BU$110:$CN$111</definedName>
    <definedName name="pegs_ndh_F_AA_9_70_T">'[3]HRB female african amer.'!$D$133:$W$134</definedName>
    <definedName name="pegs_ndh_F_AA_9_75_T">'[3]HRB female african amer.'!$AA$133:$AT$134</definedName>
    <definedName name="pegs_ndh_F_AA_9_80_T">'[3]HRB female african amer.'!$AX$133:$BQ$134</definedName>
    <definedName name="pegs_ndh_F_C_12_20_T">'[3]HRB female caucasian'!$D$156:$W$157</definedName>
    <definedName name="pegs_ndh_F_C_12_35_T">'[3]HRB female caucasian'!$AA$156:$AT$157</definedName>
    <definedName name="pegs_ndh_F_C_12_40_T">'[3]HRB female caucasian'!$AX$156:$BQ$157</definedName>
    <definedName name="pegs_ndh_F_C_12_45_T">'[3]HRB female caucasian'!$BU$156:$CN$157</definedName>
    <definedName name="pegs_ndh_F_C_12_50_T">'[3]HRB female caucasian'!$D$179:$W$180</definedName>
    <definedName name="pegs_ndh_F_C_12_55_T">'[3]HRB female caucasian'!$AA$179:$AT$180</definedName>
    <definedName name="pegs_ndh_F_C_12_60_T">'[3]HRB female caucasian'!$AX$179:$BQ$180</definedName>
    <definedName name="pegs_ndh_F_C_12_65_T">'[3]HRB female caucasian'!$BU$179:$CN$180</definedName>
    <definedName name="pegs_ndh_F_C_12_70_T">'[3]HRB female caucasian'!$D$202:$W$203</definedName>
    <definedName name="pegs_ndh_F_C_12_75_T">'[3]HRB female caucasian'!$AA$202:$AT$203</definedName>
    <definedName name="pegs_ndh_F_C_12_80_T">'[3]HRB female caucasian'!$AX$202:$BQ$203</definedName>
    <definedName name="pegs_ndh_F_C_13_20_T">'[3]HRB female caucasian'!$D$225:$W$226</definedName>
    <definedName name="pegs_ndh_F_C_13_35_T">'[3]HRB female caucasian'!$AA$225:$AT$226</definedName>
    <definedName name="pegs_ndh_F_C_13_40_T">'[3]HRB female caucasian'!$AX$225:$BQ$226</definedName>
    <definedName name="pegs_ndh_F_C_13_45_T">'[3]HRB female caucasian'!$BU$225:$CN$226</definedName>
    <definedName name="pegs_ndh_F_C_13_50_T">'[3]HRB female caucasian'!$D$248:$W$249</definedName>
    <definedName name="pegs_ndh_F_C_13_55_T">'[3]HRB female caucasian'!$AA$248:$AT$249</definedName>
    <definedName name="pegs_ndh_F_C_13_60_T">'[3]HRB female caucasian'!$AX$248:$BQ$249</definedName>
    <definedName name="pegs_ndh_F_C_13_65_T">'[3]HRB female caucasian'!$BU$248:$CN$249</definedName>
    <definedName name="pegs_ndh_F_C_13_70_T">'[3]HRB female caucasian'!$D$271:$W$272</definedName>
    <definedName name="pegs_ndh_F_C_13_75_T">'[3]HRB female caucasian'!$AA$271:$AT$272</definedName>
    <definedName name="pegs_ndh_F_C_13_80_T">'[3]HRB female caucasian'!$AX$271:$BQ$272</definedName>
    <definedName name="pegs_ndh_F_C_16_20_T">'[3]HRB female caucasian'!$D$294:$W$295</definedName>
    <definedName name="pegs_ndh_F_C_16_35_T">'[3]HRB female caucasian'!$AA$294:$AT$295</definedName>
    <definedName name="pegs_ndh_F_C_16_40_T">'[3]HRB female caucasian'!$AX$294:$BQ$295</definedName>
    <definedName name="pegs_ndh_F_C_16_45_T">'[3]HRB female caucasian'!$BU$294:$CN$295</definedName>
    <definedName name="pegs_ndh_F_C_16_50_T">'[3]HRB female caucasian'!$D$317:$W$318</definedName>
    <definedName name="pegs_ndh_F_C_16_55_T">'[3]HRB female caucasian'!$AA$317:$AT$318</definedName>
    <definedName name="pegs_ndh_F_C_16_60_T">'[3]HRB female caucasian'!$AX$317:$BQ$318</definedName>
    <definedName name="pegs_ndh_F_C_16_65_T">'[3]HRB female caucasian'!$BU$317:$CN$318</definedName>
    <definedName name="pegs_ndh_F_C_16_70_T">'[3]HRB female caucasian'!$D$340:$W$341</definedName>
    <definedName name="pegs_ndh_F_C_16_75_T">'[3]HRB female caucasian'!$AA$340:$AT$341</definedName>
    <definedName name="pegs_ndh_F_C_16_80_T">'[3]HRB female caucasian'!$AX$340:$BQ$341</definedName>
    <definedName name="pegs_ndh_F_C_18_20_T">'[3]HRB female caucasian'!$D$363:$V$364</definedName>
    <definedName name="pegs_ndh_F_C_18_35_T">'[3]HRB female caucasian'!$AA$363:$AT$364</definedName>
    <definedName name="pegs_ndh_F_C_18_40_T">'[3]HRB female caucasian'!$AX$363:$BQ$364</definedName>
    <definedName name="pegs_ndh_F_C_18_45_T">'[3]HRB female caucasian'!$BU$363:$CN$364</definedName>
    <definedName name="pegs_ndh_F_C_18_50_T">'[3]HRB female caucasian'!$D$386:$W$387</definedName>
    <definedName name="pegs_ndh_F_C_18_55_T">'[3]HRB female caucasian'!$AA$386:$AT$387</definedName>
    <definedName name="pegs_ndh_F_C_18_60_T">'[3]HRB female caucasian'!$AX$386:$BQ$387</definedName>
    <definedName name="pegs_ndh_F_C_18_65_T">'[3]HRB female caucasian'!$BU$386:$CN$387</definedName>
    <definedName name="pegs_ndh_F_C_18_70_T">'[3]HRB female caucasian'!$D$409:$W$410</definedName>
    <definedName name="pegs_ndh_F_C_18_75_T">'[3]HRB female caucasian'!$AA$409:$AT$410</definedName>
    <definedName name="pegs_ndh_F_C_18_80_T">'[3]HRB female caucasian'!$AX$409:$BQ$410</definedName>
    <definedName name="pegs_ndh_F_C_7_20_T">'[3]HRB female caucasian'!$D$18:$W$19</definedName>
    <definedName name="pegs_ndh_F_C_7_35_T">'[3]HRB female caucasian'!$AA$18:$AT$19</definedName>
    <definedName name="pegs_ndh_F_C_7_40_T">'[3]HRB female caucasian'!$AX$18:$BQ$19</definedName>
    <definedName name="pegs_ndh_F_C_7_45_T">'[3]HRB female caucasian'!$BU$18:$CN$19</definedName>
    <definedName name="pegs_ndh_F_C_7_50_T">'[3]HRB female caucasian'!$D$41:$W$42</definedName>
    <definedName name="pegs_ndh_F_C_7_55_T">'[3]HRB female caucasian'!$AA$41:$AT$42</definedName>
    <definedName name="pegs_ndh_F_C_7_60_T">'[3]HRB female caucasian'!$AX$41:$BQ$42</definedName>
    <definedName name="pegs_ndh_F_C_7_65_T">'[3]HRB female caucasian'!$BU$41:$CN$42</definedName>
    <definedName name="pegs_ndh_F_C_7_70_T">'[3]HRB female caucasian'!$D$64:$W$65</definedName>
    <definedName name="pegs_ndh_F_C_7_75_T">'[3]HRB female caucasian'!$AA$64:$AT$65</definedName>
    <definedName name="pegs_ndh_F_C_7_80_T">'[3]HRB female caucasian'!$AX$64:$BQ$65</definedName>
    <definedName name="pegs_ndh_F_C_9_20_T">'[3]HRB female caucasian'!$D$87:$W$88</definedName>
    <definedName name="pegs_ndh_F_C_9_35_T">'[3]HRB female caucasian'!$AA$87:$AT$88</definedName>
    <definedName name="pegs_ndh_F_C_9_40_T">'[3]HRB female caucasian'!$AX$87:$BQ$88</definedName>
    <definedName name="pegs_ndh_F_C_9_45_T">'[3]HRB female caucasian'!$BU$87:$CN$88</definedName>
    <definedName name="pegs_ndh_F_C_9_50_T">'[3]HRB female caucasian'!$D$110:$W$111</definedName>
    <definedName name="pegs_ndh_F_C_9_55_T">'[3]HRB female caucasian'!$AA$110:$AT$111</definedName>
    <definedName name="pegs_ndh_F_C_9_60_T">'[3]HRB female caucasian'!$AX$110:$BQ$111</definedName>
    <definedName name="pegs_ndh_F_C_9_65_T">'[3]HRB female caucasian'!$BU$110:$CN$111</definedName>
    <definedName name="pegs_ndh_F_C_9_70_T">'[3]HRB female caucasian'!$D$133:$W$134</definedName>
    <definedName name="pegs_ndh_F_C_9_75_T">'[3]HRB female caucasian'!$AA$133:$AT$134</definedName>
    <definedName name="pegs_ndh_F_C_9_80_T">'[3]HRB female caucasian'!$AX$133:$BQ$134</definedName>
    <definedName name="pegs_ndh_M_AA_12_20_T">'[3]HRB male african amer.'!$D$156:$W$157</definedName>
    <definedName name="pegs_ndh_M_AA_12_35_T">'[3]HRB male african amer.'!$AA$156:$AT$157</definedName>
    <definedName name="pegs_ndh_M_AA_12_40_T">'[3]HRB male african amer.'!$AX$156:$BQ$157</definedName>
    <definedName name="pegs_ndh_M_AA_12_45_T">'[3]HRB male african amer.'!$BU$156:$CN$157</definedName>
    <definedName name="pegs_ndh_M_AA_12_50_T">'[3]HRB male african amer.'!$D$179:$W$180</definedName>
    <definedName name="pegs_ndh_M_AA_12_55_T">'[3]HRB male african amer.'!$AA$179:$AT$180</definedName>
    <definedName name="pegs_ndh_M_AA_12_60_T">'[3]HRB male african amer.'!$AX$179:$BQ$180</definedName>
    <definedName name="pegs_ndh_M_AA_12_65_T">'[3]HRB male african amer.'!$BU$179:$CN$180</definedName>
    <definedName name="pegs_ndh_M_AA_12_70_T">'[3]HRB male african amer.'!$D$202:$W$203</definedName>
    <definedName name="pegs_ndh_M_AA_12_75_T">'[3]HRB male african amer.'!$AA$202:$AT$203</definedName>
    <definedName name="pegs_ndh_M_AA_12_80_T">'[3]HRB male african amer.'!$AX$202:$BQ$203</definedName>
    <definedName name="pegs_ndh_M_AA_13_20_T">'[3]HRB male african amer.'!$D$225:$W$226</definedName>
    <definedName name="pegs_ndh_M_AA_13_35_T">'[3]HRB male african amer.'!$AA$225:$AT$226</definedName>
    <definedName name="pegs_ndh_M_AA_13_40_T">'[3]HRB male african amer.'!$AX$225:$BQ$226</definedName>
    <definedName name="pegs_ndh_M_AA_13_45_T">'[3]HRB male african amer.'!$BU$225:$CN$226</definedName>
    <definedName name="pegs_ndh_M_AA_13_50_T">'[3]HRB male african amer.'!$D$248:$W$249</definedName>
    <definedName name="pegs_ndh_M_AA_13_55_T">'[3]HRB male african amer.'!$AA$248:$AT$249</definedName>
    <definedName name="pegs_ndh_M_AA_13_60_T">'[3]HRB male african amer.'!$AX$248:$BQ$249</definedName>
    <definedName name="pegs_ndh_M_AA_13_65_T">'[3]HRB male african amer.'!$BU$248:$CN$249</definedName>
    <definedName name="pegs_ndh_M_AA_13_70_T">'[3]HRB male african amer.'!$D$271:$W$272</definedName>
    <definedName name="pegs_ndh_M_AA_13_75_T">'[3]HRB male african amer.'!$AA$271:$AT$272</definedName>
    <definedName name="pegs_ndh_M_AA_13_80_T">'[3]HRB male african amer.'!$AX$271:$BQ$272</definedName>
    <definedName name="pegs_ndh_M_AA_16_20_T">'[3]HRB male african amer.'!$D$294:$W$295</definedName>
    <definedName name="pegs_ndh_M_AA_16_35_T">'[3]HRB male african amer.'!$AA$294:$AT$295</definedName>
    <definedName name="pegs_ndh_M_AA_16_40_T">'[3]HRB male african amer.'!$AX$294:$BQ$295</definedName>
    <definedName name="pegs_ndh_M_AA_16_45_T">'[3]HRB male african amer.'!$BU$294:$CN$295</definedName>
    <definedName name="pegs_ndh_M_AA_16_50_T">'[3]HRB male african amer.'!$D$317:$W$318</definedName>
    <definedName name="pegs_ndh_M_AA_16_55_T">'[3]HRB male african amer.'!$AA$317:$AT$318</definedName>
    <definedName name="pegs_ndh_M_AA_16_60_T">'[3]HRB male african amer.'!$AX$317:$BQ$318</definedName>
    <definedName name="pegs_ndh_M_AA_16_65_T">'[3]HRB male african amer.'!$BU$317:$CN$318</definedName>
    <definedName name="pegs_ndh_M_AA_16_70_T">'[3]HRB male african amer.'!$D$340:$W$341</definedName>
    <definedName name="pegs_ndh_M_AA_16_75_T">'[3]HRB male african amer.'!$AA$340:$AT$341</definedName>
    <definedName name="pegs_ndh_M_AA_16_80_T">'[3]HRB male african amer.'!$AX$340:$BQ$341</definedName>
    <definedName name="pegs_ndh_M_AA_18_20_T">'[3]HRB male african amer.'!$D$363:$W$364</definedName>
    <definedName name="pegs_ndh_M_AA_18_35_T">'[3]HRB male african amer.'!$AA$363:$AT$364</definedName>
    <definedName name="pegs_ndh_M_AA_18_40_T">'[3]HRB male african amer.'!$AX$363:$BQ$364</definedName>
    <definedName name="pegs_ndh_M_AA_18_45_T">'[3]HRB male african amer.'!$BU$363:$CN$364</definedName>
    <definedName name="pegs_ndh_M_AA_18_50_T">'[3]HRB male african amer.'!$D$386:$W$387</definedName>
    <definedName name="pegs_ndh_M_AA_18_55_T">'[3]HRB male african amer.'!$AA$386:$AT$387</definedName>
    <definedName name="pegs_ndh_M_AA_18_60_T">'[3]HRB male african amer.'!$AX$386:$BQ$387</definedName>
    <definedName name="pegs_ndh_M_AA_18_65_T">'[3]HRB male african amer.'!$BU$386:$CN$387</definedName>
    <definedName name="pegs_ndh_M_AA_18_70_T">'[3]HRB male african amer.'!$D$409:$W$410</definedName>
    <definedName name="pegs_ndh_M_AA_18_75_T">'[3]HRB male african amer.'!$AA$409:$AT$410</definedName>
    <definedName name="pegs_ndh_M_AA_18_80_T">'[3]HRB male african amer.'!$AX$409:$BQ$410</definedName>
    <definedName name="pegs_ndh_M_AA_7_20_T">'[3]HRB male african amer.'!$D$18:$W$19</definedName>
    <definedName name="pegs_ndh_M_AA_7_35_T">'[3]HRB male african amer.'!$AA$18:$AT$19</definedName>
    <definedName name="pegs_ndh_M_AA_7_40_T">'[3]HRB male african amer.'!$AX$18:$BQ$19</definedName>
    <definedName name="pegs_ndh_M_AA_7_45_T">'[3]HRB male african amer.'!$BU$18:$CN$19</definedName>
    <definedName name="pegs_ndh_M_AA_7_50_T">'[3]HRB male african amer.'!$D$41:$W$42</definedName>
    <definedName name="pegs_ndh_M_AA_7_55_T">'[3]HRB male african amer.'!$AA$41:$AT$42</definedName>
    <definedName name="pegs_ndh_M_AA_7_60_T">'[3]HRB male african amer.'!$AX$41:$BQ$42</definedName>
    <definedName name="pegs_ndh_M_AA_7_65_T">'[3]HRB male african amer.'!$BU$41:$CN$42</definedName>
    <definedName name="pegs_ndh_M_AA_7_70_T">'[3]HRB male african amer.'!$D$64:$W$65</definedName>
    <definedName name="pegs_ndh_M_AA_7_75_T">'[3]HRB male african amer.'!$AA$64:$AT$65</definedName>
    <definedName name="pegs_ndh_M_AA_7_80_T">'[3]HRB male african amer.'!$AX$64:$BQ$65</definedName>
    <definedName name="pegs_ndh_M_AA_9_20_T">'[3]HRB male african amer.'!$D$87:$W$88</definedName>
    <definedName name="pegs_ndh_M_AA_9_35_T">'[3]HRB male african amer.'!$AA$87:$AT$88</definedName>
    <definedName name="pegs_ndh_M_AA_9_40_T">'[3]HRB male african amer.'!$AX$87:$BQ$88</definedName>
    <definedName name="pegs_ndh_M_AA_9_45_T">'[3]HRB male african amer.'!$BU$87:$CN$88</definedName>
    <definedName name="pegs_ndh_M_AA_9_50_T">'[3]HRB male african amer.'!$D$110:$W$111</definedName>
    <definedName name="pegs_ndh_M_AA_9_55_T">'[3]HRB male african amer.'!$AA$110:$AT$111</definedName>
    <definedName name="pegs_ndh_M_AA_9_60_T">'[3]HRB male african amer.'!$AX$110:$BQ$111</definedName>
    <definedName name="pegs_ndh_M_AA_9_65_T">'[3]HRB male african amer.'!$BU$110:$CN$111</definedName>
    <definedName name="pegs_ndh_M_AA_9_70_T">'[3]HRB male african amer.'!$D$133:$W$134</definedName>
    <definedName name="pegs_ndh_M_AA_9_75_T">'[3]HRB male african amer.'!$AA$133:$AT$134</definedName>
    <definedName name="pegs_ndh_M_AA_9_80_T">'[3]HRB male african amer.'!$AX$133:$BQ$134</definedName>
    <definedName name="pegs_ndh_M_C_12_20_T">'[3]HRB male caucasian'!$D$156:$W$157</definedName>
    <definedName name="pegs_ndh_M_C_12_35_T">'[3]HRB male caucasian'!$AA$156:$AT$157</definedName>
    <definedName name="pegs_ndh_M_C_12_40_T">'[3]HRB male caucasian'!$AX$156:$BQ$157</definedName>
    <definedName name="pegs_ndh_M_C_12_45_T">'[3]HRB male caucasian'!$BU$156:$CN$157</definedName>
    <definedName name="pegs_ndh_M_C_12_50_T">'[3]HRB male caucasian'!$D$179:$W$180</definedName>
    <definedName name="pegs_ndh_M_C_12_55_T">'[3]HRB male caucasian'!$AA$179:$AT$180</definedName>
    <definedName name="pegs_ndh_M_C_12_60_T">'[3]HRB male caucasian'!$AX$179:$BQ$180</definedName>
    <definedName name="pegs_ndh_M_C_12_65_T">'[3]HRB male caucasian'!$BU$179:$CN$180</definedName>
    <definedName name="pegs_ndh_M_C_12_70_T">'[3]HRB male caucasian'!$D$202:$W$203</definedName>
    <definedName name="pegs_ndh_M_C_12_75_T">'[3]HRB male caucasian'!$AA$202:$AT$203</definedName>
    <definedName name="pegs_ndh_M_C_12_80_T">'[3]HRB male caucasian'!$AX$202:$BQ$203</definedName>
    <definedName name="pegs_ndh_M_C_13_20_T">'[3]HRB male caucasian'!$D$225:$W$226</definedName>
    <definedName name="pegs_ndh_M_C_13_35_T">'[3]HRB male caucasian'!$AA$225:$AT$226</definedName>
    <definedName name="pegs_ndh_M_C_13_40_T">'[3]HRB male caucasian'!$AX$225:$BQ$226</definedName>
    <definedName name="pegs_ndh_M_C_13_45_T">'[3]HRB male caucasian'!$BU$225:$CN$226</definedName>
    <definedName name="pegs_ndh_M_C_13_50_T">'[3]HRB male caucasian'!$D$248:$W$249</definedName>
    <definedName name="pegs_ndh_M_C_13_55_T">'[3]HRB male caucasian'!$AA$248:$AT$249</definedName>
    <definedName name="pegs_ndh_M_C_13_60_T">'[3]HRB male caucasian'!$AX$248:$BQ$249</definedName>
    <definedName name="pegs_ndh_M_C_13_65_T">'[3]HRB male caucasian'!$BU$248:$CN$249</definedName>
    <definedName name="pegs_ndh_M_C_13_70_T">'[3]HRB male caucasian'!$D$271:$W$272</definedName>
    <definedName name="pegs_ndh_M_C_13_75_T">'[3]HRB male caucasian'!$AA$271:$AT$272</definedName>
    <definedName name="pegs_ndh_M_C_13_80_T">'[3]HRB male caucasian'!$AX$271:$BQ$272</definedName>
    <definedName name="pegs_ndh_M_C_16_20_T">'[3]HRB male caucasian'!$D$294:$W$295</definedName>
    <definedName name="pegs_ndh_M_C_16_35_T">'[3]HRB male caucasian'!$AA$294:$AT$295</definedName>
    <definedName name="pegs_ndh_M_C_16_40_T">'[3]HRB male caucasian'!$AX$294:$BQ$295</definedName>
    <definedName name="pegs_ndh_M_C_16_45_T">'[3]HRB male caucasian'!$BU$294:$CN$295</definedName>
    <definedName name="pegs_ndh_M_C_16_50_T">'[3]HRB male caucasian'!$D$317:$W$318</definedName>
    <definedName name="pegs_ndh_M_C_16_55_T">'[3]HRB male caucasian'!$AA$317:$AT$318</definedName>
    <definedName name="pegs_ndh_M_C_16_60_T">'[3]HRB male caucasian'!$AX$317:$BQ$318</definedName>
    <definedName name="pegs_ndh_M_C_16_65_T">'[3]HRB male caucasian'!$BU$317:$CN$318</definedName>
    <definedName name="pegs_ndh_M_C_16_70_T">'[3]HRB male caucasian'!$D$340:$W$341</definedName>
    <definedName name="pegs_ndh_M_C_16_75_T">'[3]HRB male caucasian'!$AA$340:$AT$341</definedName>
    <definedName name="pegs_ndh_M_C_16_80_T">'[3]HRB male caucasian'!$AX$340:$BQ$341</definedName>
    <definedName name="pegs_ndh_M_C_18_20_T">'[3]HRB male caucasian'!$D$363:$W$364</definedName>
    <definedName name="pegs_ndh_M_C_18_35_T">'[3]HRB male caucasian'!$AA$363:$AT$364</definedName>
    <definedName name="pegs_ndh_M_C_18_40_T">'[3]HRB male caucasian'!$AX$363:$BQ$364</definedName>
    <definedName name="pegs_ndh_M_C_18_45_T">'[3]HRB male caucasian'!$BU$363:$CN$364</definedName>
    <definedName name="pegs_ndh_M_C_18_50_T">'[3]HRB male caucasian'!$D$386:$W$387</definedName>
    <definedName name="pegs_ndh_M_C_18_55_T">'[3]HRB male caucasian'!$AA$386:$AT$387</definedName>
    <definedName name="pegs_ndh_M_C_18_60_T">'[3]HRB male caucasian'!$AX$386:$BQ$387</definedName>
    <definedName name="pegs_ndh_M_C_18_65_T">'[3]HRB male caucasian'!$BU$386:$CN$387</definedName>
    <definedName name="pegs_ndh_M_C_18_70_T">'[3]HRB male caucasian'!$D$409:$W$410</definedName>
    <definedName name="pegs_ndh_M_C_18_75_T">'[3]HRB male caucasian'!$AA$409:$AT$410</definedName>
    <definedName name="pegs_ndh_M_C_18_80_T">'[3]HRB male caucasian'!$AX$409:$BQ$410</definedName>
    <definedName name="pegs_ndh_M_C_7_20_T">'[3]HRB male caucasian'!$D$18:$W$19</definedName>
    <definedName name="pegs_ndh_M_C_7_35_T">'[3]HRB male caucasian'!$AA$18:$AT$19</definedName>
    <definedName name="pegs_ndh_M_C_7_40_T">'[3]HRB male caucasian'!$AX$18:$BQ$19</definedName>
    <definedName name="pegs_ndh_M_C_7_45_T">'[3]HRB male caucasian'!$BU$18:$CN$19</definedName>
    <definedName name="pegs_ndh_M_C_7_50_T">'[3]HRB male caucasian'!$D$41:$W$42</definedName>
    <definedName name="pegs_ndh_M_C_7_55_T">'[3]HRB male caucasian'!$AA$41:$AT$42</definedName>
    <definedName name="pegs_ndh_M_C_7_60_T">'[3]HRB male caucasian'!$AX$41:$BQ$42</definedName>
    <definedName name="pegs_ndh_M_C_7_65_T">'[3]HRB male caucasian'!$BU$41:$CN$42</definedName>
    <definedName name="pegs_ndh_M_C_7_70_T">'[3]HRB male caucasian'!$D$64:$W$65</definedName>
    <definedName name="pegs_ndh_M_C_7_75_T">'[3]HRB male caucasian'!$AA$64:$AT$65</definedName>
    <definedName name="pegs_ndh_M_C_7_80_T">'[3]HRB male caucasian'!$AX$64:$BQ$65</definedName>
    <definedName name="pegs_ndh_M_C_9_20_T">'[3]HRB male caucasian'!$D$87:$W$88</definedName>
    <definedName name="pegs_ndh_M_C_9_35_T">'[3]HRB male caucasian'!$AA$87:$AT$88</definedName>
    <definedName name="pegs_ndh_M_C_9_40_T">'[3]HRB male caucasian'!$AX$87:$BQ$88</definedName>
    <definedName name="pegs_ndh_M_C_9_45_T">'[3]HRB male caucasian'!$BU$87:$CN$88</definedName>
    <definedName name="pegs_ndh_M_C_9_50_T">'[3]HRB male caucasian'!$D$110:$W$111</definedName>
    <definedName name="pegs_ndh_M_C_9_55_T">'[3]HRB male caucasian'!$AA$110:$AT$111</definedName>
    <definedName name="pegs_ndh_M_C_9_60_T">'[3]HRB male caucasian'!$AX$110:$BQ$111</definedName>
    <definedName name="pegs_ndh_M_C_9_65_T">'[3]HRB male caucasian'!$BU$110:$CN$111</definedName>
    <definedName name="pegs_ndh_M_C_9_70_T">'[3]HRB male caucasian'!$D$133:$W$134</definedName>
    <definedName name="pegs_ndh_M_C_9_75_T">'[3]HRB male caucasian'!$AA$133:$AT$134</definedName>
    <definedName name="pegs_ndh_M_C_9_80_T">'[3]HRB male caucasian'!$AX$133:$BQ$134</definedName>
    <definedName name="poi">'[5]WAIS-IV DW'!$H$47</definedName>
    <definedName name="psi">'[5]WAIS-IV DW'!$H$49</definedName>
    <definedName name="ravlt_age">'[3]r-avlt and rey-o'!$B$16:$I$17</definedName>
    <definedName name="rcftdata">'[6]RCFT Score Sheet'!$D$7:$G$7</definedName>
    <definedName name="RCN">'[5]NAB Perc'!$A$156:$J$170</definedName>
    <definedName name="rdata">'[6]RBANS Score Sheet'!$B$8:$B$13</definedName>
    <definedName name="rel">'[4]t&amp;B for fsiq'!$A$14</definedName>
    <definedName name="reyo_age">'[3]r-avlt and rey-o'!$B$24:$O$25</definedName>
    <definedName name="reyo_copy_1">'[3]r-avlt and rey-o'!$B$27:$F$28</definedName>
    <definedName name="reyo_copy_10">'[3]r-avlt and rey-o'!$B$135:$F$136</definedName>
    <definedName name="reyo_copy_11">'[3]r-avlt and rey-o'!$B$147:$F$148</definedName>
    <definedName name="reyo_copy_12">'[3]r-avlt and rey-o'!$B$159:$F$160</definedName>
    <definedName name="reyo_copy_13">'[3]r-avlt and rey-o'!$B$171:$F$172</definedName>
    <definedName name="reyo_copy_14">'[3]r-avlt and rey-o'!$B$183:$F$184</definedName>
    <definedName name="reyo_copy_2">'[3]r-avlt and rey-o'!$B$39:$F$40</definedName>
    <definedName name="reyo_copy_3">'[3]r-avlt and rey-o'!$B$51:$F$52</definedName>
    <definedName name="reyo_copy_4">'[3]r-avlt and rey-o'!$B$63:$F$64</definedName>
    <definedName name="reyo_copy_5">'[3]r-avlt and rey-o'!$B$75:$F$76</definedName>
    <definedName name="reyo_copy_6">'[3]r-avlt and rey-o'!$B$87:$F$88</definedName>
    <definedName name="reyo_copy_7">'[3]r-avlt and rey-o'!$B$99:$F$100</definedName>
    <definedName name="reyo_copy_8">'[3]r-avlt and rey-o'!$B$111:$F$112</definedName>
    <definedName name="reyo_copy_9">'[3]r-avlt and rey-o'!$B$123:$F$124</definedName>
    <definedName name="reyo_delay_pc1">'[3]r-avlt and rey-o'!$B$33:$AU$34</definedName>
    <definedName name="reyo_delay_pc10">'[3]r-avlt and rey-o'!$B$141:$BB$142</definedName>
    <definedName name="reyo_delay_pc11">'[3]r-avlt and rey-o'!$B$153:$BA$154</definedName>
    <definedName name="reyo_delay_pc12">'[3]r-avlt and rey-o'!$B$165:$AY$166</definedName>
    <definedName name="reyo_delay_pc13">'[3]r-avlt and rey-o'!$B$177:$AW$178</definedName>
    <definedName name="reyo_delay_pc14">'[3]r-avlt and rey-o'!$B$189:$AP$190</definedName>
    <definedName name="reyo_delay_pc2">'[3]r-avlt and rey-o'!$B$45:$AV$46</definedName>
    <definedName name="reyo_delay_pc3">'[3]r-avlt and rey-o'!$B$57:$AX$58</definedName>
    <definedName name="reyo_delay_pc4">'[3]r-avlt and rey-o'!$B$69:$BA$70</definedName>
    <definedName name="reyo_delay_pc5">'[3]r-avlt and rey-o'!$B$81:$BC$82</definedName>
    <definedName name="reyo_delay_pc6">'[3]r-avlt and rey-o'!$B$93:$BD$94</definedName>
    <definedName name="reyo_delay_pc7">'[3]r-avlt and rey-o'!$B$105:$BD$106</definedName>
    <definedName name="reyo_delay_pc8">'[3]r-avlt and rey-o'!$B$117:$BC$118</definedName>
    <definedName name="reyo_delay_pc9">'[3]r-avlt and rey-o'!$B$129:$BC$130</definedName>
    <definedName name="reyo_delay_T1">'[3]r-avlt and rey-o'!$B$32:$AU$33</definedName>
    <definedName name="reyo_delay_T10">'[3]r-avlt and rey-o'!$B$140:$BB$141</definedName>
    <definedName name="reyo_delay_T11">'[3]r-avlt and rey-o'!$B$152:$BA$153</definedName>
    <definedName name="reyo_delay_T12">'[3]r-avlt and rey-o'!$B$164:$AY$165</definedName>
    <definedName name="reyo_delay_T13">'[3]r-avlt and rey-o'!$B$176:$AW$177</definedName>
    <definedName name="reyo_delay_T14">'[3]r-avlt and rey-o'!$B$188:$AP$189</definedName>
    <definedName name="reyo_delay_T2">'[3]r-avlt and rey-o'!$B$44:$AV$45</definedName>
    <definedName name="reyo_delay_T3">'[3]r-avlt and rey-o'!$B$56:$AX$57</definedName>
    <definedName name="reyo_delay_T4">'[3]r-avlt and rey-o'!$B$68:$BA$69</definedName>
    <definedName name="reyo_delay_T5">'[3]r-avlt and rey-o'!$B$80:$BC$81</definedName>
    <definedName name="reyo_delay_T6">'[3]r-avlt and rey-o'!$B$92:$BD$93</definedName>
    <definedName name="reyo_delay_T7">'[3]r-avlt and rey-o'!$B$104:$BD$105</definedName>
    <definedName name="reyo_delay_T8">'[3]r-avlt and rey-o'!$B$116:$BC$117</definedName>
    <definedName name="reyo_delay_T9">'[3]r-avlt and rey-o'!$B$128:$BC$129</definedName>
    <definedName name="reyo_immed_pc1">'[3]r-avlt and rey-o'!$B$30:$AT$31</definedName>
    <definedName name="reyo_immed_pc10">'[3]r-avlt and rey-o'!$B$138:$BC$139</definedName>
    <definedName name="reyo_immed_pc11">'[3]r-avlt and rey-o'!$B$150:$BB$151</definedName>
    <definedName name="reyo_immed_pc12">'[3]r-avlt and rey-o'!$B$162:$BA$163</definedName>
    <definedName name="reyo_immed_pc13">'[3]r-avlt and rey-o'!$B$174:$AY$175</definedName>
    <definedName name="reyo_immed_pc14">'[3]r-avlt and rey-o'!$B$186:$AQ$187</definedName>
    <definedName name="reyo_immed_pc2">'[3]r-avlt and rey-o'!$B$42:$AV$43</definedName>
    <definedName name="reyo_immed_pc3">'[3]r-avlt and rey-o'!$B$54:$AX$55</definedName>
    <definedName name="reyo_immed_pc4">'[3]r-avlt and rey-o'!$B$66:$BA$67</definedName>
    <definedName name="reyo_immed_pc5">'[3]r-avlt and rey-o'!$B$78:$BC$79</definedName>
    <definedName name="reyo_immed_pc6">'[3]r-avlt and rey-o'!$B$90:$BD$91</definedName>
    <definedName name="reyo_immed_pc7">'[3]r-avlt and rey-o'!$B$102:$BE$103</definedName>
    <definedName name="reyo_immed_pc8">'[3]r-avlt and rey-o'!$B$114:$BC$115</definedName>
    <definedName name="reyo_immed_pc9">'[3]r-avlt and rey-o'!$B$126:$BD$127</definedName>
    <definedName name="reyo_immed_T1">'[3]r-avlt and rey-o'!$B$29:$AT$30</definedName>
    <definedName name="reyo_immed_T10">'[3]r-avlt and rey-o'!$B$137:$BC$138</definedName>
    <definedName name="reyo_immed_T11">'[3]r-avlt and rey-o'!$B$149:$BB$150</definedName>
    <definedName name="reyo_immed_T12">'[3]r-avlt and rey-o'!$B$161:$BA$162</definedName>
    <definedName name="reyo_immed_T13">'[3]r-avlt and rey-o'!$B$173:$AY$174</definedName>
    <definedName name="reyo_immed_T14">'[3]r-avlt and rey-o'!$B$185:$AQ$186</definedName>
    <definedName name="reyo_immed_T2">'[3]r-avlt and rey-o'!$B$41:$AV$42</definedName>
    <definedName name="reyo_immed_T3">'[3]r-avlt and rey-o'!$B$53:$AX$54</definedName>
    <definedName name="reyo_immed_T4">'[3]r-avlt and rey-o'!$B$65:$BA$66</definedName>
    <definedName name="reyo_immed_T5">'[3]r-avlt and rey-o'!$B$77:$BC$78</definedName>
    <definedName name="reyo_immed_T6">'[3]r-avlt and rey-o'!$B$89:$BD$90</definedName>
    <definedName name="reyo_immed_T7">'[3]r-avlt and rey-o'!$B$101:$BE$102</definedName>
    <definedName name="reyo_immed_T8">'[3]r-avlt and rey-o'!$B$113:$BC$114</definedName>
    <definedName name="reyo_immed_T9">'[3]r-avlt and rey-o'!$B$125:$BD$126</definedName>
    <definedName name="reyo_recog_pc1">'[3]r-avlt and rey-o'!$B$36:$I$37</definedName>
    <definedName name="reyo_recog_pc10">'[3]r-avlt and rey-o'!$B$144:$K$145</definedName>
    <definedName name="reyo_recog_pc11">'[3]r-avlt and rey-o'!$B$156:$K$157</definedName>
    <definedName name="reyo_recog_pc12">'[3]r-avlt and rey-o'!$B$168:$K$169</definedName>
    <definedName name="reyo_recog_pc13">'[3]r-avlt and rey-o'!$B$180:$K$181</definedName>
    <definedName name="reyo_recog_pc14">'[3]r-avlt and rey-o'!$B$192:$K$193</definedName>
    <definedName name="reyo_recog_pc2">'[3]r-avlt and rey-o'!$B$48:$I$49</definedName>
    <definedName name="reyo_recog_pc3">'[3]r-avlt and rey-o'!$B$60:$I$61</definedName>
    <definedName name="reyo_recog_pc4">'[3]r-avlt and rey-o'!$B$72:$J$73</definedName>
    <definedName name="reyo_recog_pc5">'[3]r-avlt and rey-o'!$B$84:$J$85</definedName>
    <definedName name="reyo_recog_pc6">'[3]r-avlt and rey-o'!$B$96:$J$97</definedName>
    <definedName name="reyo_recog_pc7">'[3]r-avlt and rey-o'!$B$108:$K$109</definedName>
    <definedName name="reyo_recog_pc8">'[3]r-avlt and rey-o'!$B$120:$K$121</definedName>
    <definedName name="reyo_recog_pc9">'[3]r-avlt and rey-o'!$B$132:$K$133</definedName>
    <definedName name="reyo_recog_T1">'[3]r-avlt and rey-o'!$B$35:$I$36</definedName>
    <definedName name="reyo_recog_T10">'[3]r-avlt and rey-o'!$B$143:$K$144</definedName>
    <definedName name="reyo_recog_T11">'[3]r-avlt and rey-o'!$B$155:$K$156</definedName>
    <definedName name="reyo_recog_T12">'[3]r-avlt and rey-o'!$B$167:$K$168</definedName>
    <definedName name="reyo_recog_T13">'[3]r-avlt and rey-o'!$B$179:$K$180</definedName>
    <definedName name="reyo_recog_T14">'[3]r-avlt and rey-o'!$B$191:$K$192</definedName>
    <definedName name="reyo_recog_T2">'[3]r-avlt and rey-o'!$B$47:$I$48</definedName>
    <definedName name="reyo_recog_T3">'[3]r-avlt and rey-o'!$B$59:$I$60</definedName>
    <definedName name="reyo_recog_T4">'[3]r-avlt and rey-o'!$B$71:$J$72</definedName>
    <definedName name="reyo_recog_T5">'[3]r-avlt and rey-o'!$B$83:$J$84</definedName>
    <definedName name="reyo_recog_T6">'[3]r-avlt and rey-o'!$B$95:$J$96</definedName>
    <definedName name="reyo_recog_T7">'[3]r-avlt and rey-o'!$B$107:$K$108</definedName>
    <definedName name="reyo_recog_T8">'[3]r-avlt and rey-o'!$B$119:$K$120</definedName>
    <definedName name="reyo_recog_T9">'[3]r-avlt and rey-o'!$B$131:$K$132</definedName>
    <definedName name="rssdata">'[6]RBANS Score Sheet'!$D$7:$O$7</definedName>
    <definedName name="ruff">'[6]Ruff 2 &amp; 7 Score Sheet '!$D$7:$N$7</definedName>
    <definedName name="s">[14]Descriptions!$V$2:$Y$148</definedName>
    <definedName name="Sattler_SF_C15">'[5]WAIS-III Short Form Norms'!$A$79:$B$152</definedName>
    <definedName name="ScaledScore">[5]Descriptions!$L$3:$O$202</definedName>
    <definedName name="sdmtdata">'[6]SDMT Score Sheet'!$D$7:$E$7</definedName>
    <definedName name="sim">'[5]WAIS-IV DW'!$F$13</definedName>
    <definedName name="SS">'[5]WAIS-IV DW'!$F$18</definedName>
    <definedName name="SSTOPC2">'[13]Score Converter'!$B$37:$BG$38</definedName>
    <definedName name="StandardScore">[5]Descriptions!$Q$2:$T$153</definedName>
    <definedName name="stroop">'[6]Stroop Score Sheet'!$D$7:$G$7</definedName>
    <definedName name="stroop_c">'[3]stai-HRB'!$B$89:$BK$90</definedName>
    <definedName name="stroop_cw">'[3]stai-HRB'!$B$91:$BK$92</definedName>
    <definedName name="stroop_int">'[3]stai-HRB'!$B$93:$BK$94</definedName>
    <definedName name="stroop_w">'[3]stai-HRB'!$B$87:$BK$88</definedName>
    <definedName name="STS">[3]conversions!$B$16:$BG$17</definedName>
    <definedName name="sumc">'[4]t&amp;B for fsiq'!$I$12</definedName>
    <definedName name="sumcc">'[4]T&amp;B DWI2'!$F$9</definedName>
    <definedName name="sumcor">'[4]t&amp;B for vci+wmi'!$J$13</definedName>
    <definedName name="sumsem10">[10]CVs!$F$34</definedName>
    <definedName name="T">[3]conversions!$B$18:$AS$19</definedName>
    <definedName name="T_rounded">[3]conversions!$B$20:$AP$21</definedName>
    <definedName name="TA_F">'[5]HRB T-Scores'!$A$53:$BO$72</definedName>
    <definedName name="TA_FA">'[5]HRB T-Scores'!$A$76:$BO$95</definedName>
    <definedName name="TA_M">'[5]HRB T-Scores'!$A$6:$BO$25</definedName>
    <definedName name="TA_MA">'[5]HRB T-Scores'!$A$29:$BO$48</definedName>
    <definedName name="table10">'[5]RBANS Ed Tables'!$A$27:$M$43</definedName>
    <definedName name="table11">'[5]RBANS Ed Tables'!$A$50:$M$66</definedName>
    <definedName name="table12">'[5]RBANS Ed Tables'!$A$73:$M$89</definedName>
    <definedName name="table13">'[5]RBANS table13'!$A$4:$F$66</definedName>
    <definedName name="table14">'[5]RBANS table14'!$A$4:$F$66</definedName>
    <definedName name="table5">'[5]RBANS Age Tables'!$A$4:$N$70</definedName>
    <definedName name="table6">'[5]RBANS Age Tables'!$A$77:$M$143</definedName>
    <definedName name="table7">'[5]RBANS Age Tables'!$A$150:$N$216</definedName>
    <definedName name="table8">'[5]RBANS Age Tables'!$A$222:$N$288</definedName>
    <definedName name="table9">'[5]RBANS Ed Tables'!$A$4:$M$20</definedName>
    <definedName name="tap_dh">'[3]stai-HRB'!$B$56:$U$57</definedName>
    <definedName name="tap_dh_F_AA_12_20_T">'[3]HRB female african amer.'!$D$150:$W$151</definedName>
    <definedName name="tap_dh_F_AA_12_35_T">'[3]HRB female african amer.'!$AA$150:$AT$151</definedName>
    <definedName name="tap_dh_F_AA_12_40_T">'[3]HRB female african amer.'!$AX$150:$BQ$151</definedName>
    <definedName name="tap_dh_F_AA_12_45_T">'[3]HRB female african amer.'!$BU$150:$CN$151</definedName>
    <definedName name="tap_dh_F_AA_12_50_T">'[3]HRB female african amer.'!$D$173:$W$174</definedName>
    <definedName name="tap_dh_F_AA_12_55_T">'[3]HRB female african amer.'!$AA$173:$AT$174</definedName>
    <definedName name="tap_dh_F_AA_12_60_T">'[3]HRB female african amer.'!$AX$173:$BQ$174</definedName>
    <definedName name="tap_dh_F_AA_12_65_T">'[3]HRB female african amer.'!$BU$173:$CN$174</definedName>
    <definedName name="tap_dh_F_AA_12_70_T">'[3]HRB female african amer.'!$D$196:$W$197</definedName>
    <definedName name="tap_dh_F_AA_12_75_T">'[3]HRB female african amer.'!$AA$196:$AT$197</definedName>
    <definedName name="tap_dh_F_AA_12_80_T">'[3]HRB female african amer.'!$AX$196:$BQ$197</definedName>
    <definedName name="tap_dh_F_AA_13_20_T">'[3]HRB female african amer.'!$D$219:$W$220</definedName>
    <definedName name="tap_dh_F_AA_13_35_T">'[3]HRB female african amer.'!$AA$219:$AT$220</definedName>
    <definedName name="tap_dh_F_AA_13_40_T">'[3]HRB female african amer.'!$AX$219:$BQ$220</definedName>
    <definedName name="tap_dh_F_AA_13_45_T">'[3]HRB female african amer.'!$BU$219:$CN$220</definedName>
    <definedName name="tap_dh_F_AA_13_50_T">'[3]HRB female african amer.'!$D$242:$W$243</definedName>
    <definedName name="tap_dh_F_AA_13_55_T">'[3]HRB female african amer.'!$AA$242:$AT$243</definedName>
    <definedName name="tap_dh_F_AA_13_60_T">'[3]HRB female african amer.'!$AX$242:$BQ$243</definedName>
    <definedName name="tap_dh_F_AA_13_65_T">'[3]HRB female african amer.'!$BU$242:$CN$243</definedName>
    <definedName name="tap_dh_F_AA_13_70_T">'[3]HRB female african amer.'!$D$265:$W$266</definedName>
    <definedName name="tap_dh_F_AA_13_75_T">'[3]HRB female african amer.'!$AA$265:$AT$266</definedName>
    <definedName name="tap_dh_F_AA_13_80_T">'[3]HRB female african amer.'!$AX$265:$BQ$266</definedName>
    <definedName name="tap_dh_F_AA_16_20_T">'[3]HRB female african amer.'!$D$288:$W$289</definedName>
    <definedName name="tap_dh_F_AA_16_35_T">'[3]HRB female african amer.'!$AA$288:$AT$289</definedName>
    <definedName name="tap_dh_F_AA_16_40_T">'[3]HRB female african amer.'!$AX$288:$BQ$289</definedName>
    <definedName name="tap_dh_F_AA_16_45_T">'[3]HRB female african amer.'!$BU$288:$CN$289</definedName>
    <definedName name="tap_dh_F_AA_16_50_T">'[3]HRB female african amer.'!$D$311:$W$312</definedName>
    <definedName name="tap_dh_F_AA_16_55_T">'[3]HRB female african amer.'!$AA$311:$AT$312</definedName>
    <definedName name="tap_dh_F_AA_16_60_T">'[3]HRB female african amer.'!$AX$311:$BQ$312</definedName>
    <definedName name="tap_dh_F_AA_16_65_T">'[3]HRB female african amer.'!$BU$311:$CN$312</definedName>
    <definedName name="tap_dh_F_AA_16_70_T">'[3]HRB female african amer.'!$D$334:$W$335</definedName>
    <definedName name="tap_dh_F_AA_16_75_T">'[3]HRB female african amer.'!$AA$334:$AT$335</definedName>
    <definedName name="tap_dh_F_AA_16_80_T">'[3]HRB female african amer.'!$AX$334:$BQ$335</definedName>
    <definedName name="tap_dh_F_AA_18_20_T">'[3]HRB female african amer.'!$D$357:$W$358</definedName>
    <definedName name="tap_dh_F_AA_18_35_T">'[3]HRB female african amer.'!$AA$357:$AT$358</definedName>
    <definedName name="tap_dh_F_AA_18_40_T">'[3]HRB female african amer.'!$AX$357:$BQ$358</definedName>
    <definedName name="tap_dh_F_AA_18_45_T">'[3]HRB female african amer.'!$BU$357:$CN$358</definedName>
    <definedName name="tap_dh_F_AA_18_50_T">'[3]HRB female african amer.'!$D$380:$W$381</definedName>
    <definedName name="tap_dh_F_AA_18_55_T">'[3]HRB female african amer.'!$AA$380:$AT$381</definedName>
    <definedName name="tap_dh_F_AA_18_60_T">'[3]HRB female african amer.'!$AX$380:$BQ$381</definedName>
    <definedName name="tap_dh_F_AA_18_65_T">'[3]HRB female african amer.'!$BU$380:$CN$381</definedName>
    <definedName name="tap_dh_F_AA_18_70_T">'[3]HRB female african amer.'!$D$403:$W$404</definedName>
    <definedName name="tap_dh_F_AA_18_75_T">'[3]HRB female african amer.'!$AA$403:$AT$404</definedName>
    <definedName name="tap_dh_F_AA_18_80_T">'[3]HRB female african amer.'!$AX$403:$BQ$404</definedName>
    <definedName name="tap_dh_F_AA_7_20_T">'[3]HRB female african amer.'!$D$12:$W$13</definedName>
    <definedName name="tap_dh_F_AA_7_35_T">'[3]HRB female african amer.'!$AA$12:$AT$13</definedName>
    <definedName name="tap_dh_F_AA_7_40_T">'[3]HRB female african amer.'!$AX$12:$BQ$13</definedName>
    <definedName name="tap_dh_F_AA_7_45_T">'[3]HRB female african amer.'!$BU$12:$CN$13</definedName>
    <definedName name="tap_dh_F_AA_7_50_T">'[3]HRB female african amer.'!$D$35:$W$36</definedName>
    <definedName name="tap_dh_F_AA_7_55_T">'[3]HRB female african amer.'!$AA$35:$AT$36</definedName>
    <definedName name="tap_dh_F_AA_7_60_T">'[3]HRB female african amer.'!$AX$35:$BQ$36</definedName>
    <definedName name="tap_dh_F_AA_7_65_T">'[3]HRB female african amer.'!$BU$35:$CN$36</definedName>
    <definedName name="tap_dh_F_AA_7_70_T">'[3]HRB female african amer.'!$D$58:$W$59</definedName>
    <definedName name="tap_dh_F_AA_7_75_T">'[3]HRB female african amer.'!$AA$58:$AT$59</definedName>
    <definedName name="tap_dh_F_AA_7_80_T">'[3]HRB female african amer.'!$AX$58:$BQ$59</definedName>
    <definedName name="tap_dh_F_AA_9_20_T">'[3]HRB female african amer.'!$D$81:$W$82</definedName>
    <definedName name="tap_dh_F_AA_9_35_T">'[3]HRB female african amer.'!$AA$81:$AT$82</definedName>
    <definedName name="tap_dh_F_AA_9_40_T">'[3]HRB female african amer.'!$AX$81:$BQ$82</definedName>
    <definedName name="tap_dh_F_AA_9_45_T">'[3]HRB female african amer.'!$BU$81:$CN$82</definedName>
    <definedName name="tap_dh_F_AA_9_50_T">'[3]HRB female african amer.'!$D$104:$W$105</definedName>
    <definedName name="tap_dh_F_AA_9_55_T">'[3]HRB female african amer.'!$AA$104:$AT$105</definedName>
    <definedName name="tap_dh_F_AA_9_60_T">'[3]HRB female african amer.'!$AX$104:$BQ$105</definedName>
    <definedName name="tap_dh_F_AA_9_65_T">'[3]HRB female african amer.'!$BU$104:$CN$105</definedName>
    <definedName name="tap_dh_F_AA_9_70_T">'[3]HRB female african amer.'!$D$127:$W$128</definedName>
    <definedName name="tap_dh_F_AA_9_75_T">'[3]HRB female african amer.'!$AA$127:$AT$128</definedName>
    <definedName name="tap_dh_F_AA_9_80_T">'[3]HRB female african amer.'!$AX$127:$BQ$128</definedName>
    <definedName name="tap_dh_F_C_12_20_T">'[3]HRB female caucasian'!$D$150:$W$151</definedName>
    <definedName name="tap_dh_F_C_12_35_T">'[3]HRB female caucasian'!$AA$150:$AT$151</definedName>
    <definedName name="tap_dh_F_C_12_40_T">'[3]HRB female caucasian'!$AX$150:$BQ$151</definedName>
    <definedName name="tap_dh_F_C_12_45_T">'[3]HRB female caucasian'!$BU$150:$CN$151</definedName>
    <definedName name="tap_dh_F_C_12_50_T">'[3]HRB female caucasian'!$D$173:$W$174</definedName>
    <definedName name="tap_dh_F_C_12_55_T">'[3]HRB female caucasian'!$AA$173:$AT$174</definedName>
    <definedName name="tap_dh_F_C_12_60_T">'[3]HRB female caucasian'!$AX$173:$BQ$174</definedName>
    <definedName name="tap_dh_F_C_12_65_T">'[3]HRB female caucasian'!$BU$173:$CN$174</definedName>
    <definedName name="tap_dh_F_C_12_70_T">'[3]HRB female caucasian'!$D$196:$W$197</definedName>
    <definedName name="tap_dh_F_C_12_75_T">'[3]HRB female caucasian'!$AA$196:$AT$197</definedName>
    <definedName name="tap_dh_F_C_12_80_T">'[3]HRB female caucasian'!$AX$196:$BQ$197</definedName>
    <definedName name="tap_dh_F_C_13_20_T">'[3]HRB female caucasian'!$D$219:$W$220</definedName>
    <definedName name="tap_dh_F_C_13_35_T">'[3]HRB female caucasian'!$AA$219:$AT$220</definedName>
    <definedName name="tap_dh_F_C_13_40_T">'[3]HRB female caucasian'!$AX$219:$BQ$220</definedName>
    <definedName name="tap_dh_F_C_13_45_T">'[3]HRB female caucasian'!$BU$219:$CN$220</definedName>
    <definedName name="tap_dh_F_C_13_50_T">'[3]HRB female caucasian'!$D$242:$W$243</definedName>
    <definedName name="tap_dh_F_C_13_55_T">'[3]HRB female caucasian'!$AA$242:$AT$243</definedName>
    <definedName name="tap_dh_F_C_13_60_T">'[3]HRB female caucasian'!$AX$242:$BQ$243</definedName>
    <definedName name="tap_dh_F_C_13_65_T">'[3]HRB female caucasian'!$BU$242:$CN$243</definedName>
    <definedName name="tap_dh_F_C_13_70_T">'[3]HRB female caucasian'!$D$265:$W$266</definedName>
    <definedName name="tap_dh_F_C_13_75_T">'[3]HRB female caucasian'!$AA$265:$AT$266</definedName>
    <definedName name="tap_dh_F_C_13_80_T">'[3]HRB female caucasian'!$AX$265:$BQ$266</definedName>
    <definedName name="tap_dh_F_C_16_20_T">'[3]HRB female caucasian'!$D$288:$W$289</definedName>
    <definedName name="tap_dh_F_C_16_35_T">'[3]HRB female caucasian'!$AA$288:$AT$289</definedName>
    <definedName name="tap_dh_F_C_16_40_T">'[3]HRB female caucasian'!$AX$288:$BQ$289</definedName>
    <definedName name="tap_dh_F_C_16_45_T">'[3]HRB female caucasian'!$BU$288:$CN$289</definedName>
    <definedName name="tap_dh_F_C_16_50_T">'[3]HRB female caucasian'!$D$311:$W$312</definedName>
    <definedName name="tap_dh_F_C_16_55_T">'[3]HRB female caucasian'!$AA$311:$AT$312</definedName>
    <definedName name="tap_dh_F_C_16_60_T">'[3]HRB female caucasian'!$AX$311:$BQ$312</definedName>
    <definedName name="tap_dh_F_C_16_65_T">'[3]HRB female caucasian'!$BU$311:$CN$312</definedName>
    <definedName name="tap_dh_F_C_16_70_T">'[3]HRB female caucasian'!$D$334:$W$335</definedName>
    <definedName name="tap_dh_F_C_16_75_T">'[3]HRB female caucasian'!$AA$334:$AT$335</definedName>
    <definedName name="tap_dh_F_C_16_80_T">'[3]HRB female caucasian'!$AX$334:$BQ$335</definedName>
    <definedName name="tap_dh_F_C_18_20_T">'[3]HRB female caucasian'!$D$357:$W$358</definedName>
    <definedName name="tap_dh_F_C_18_35_T">'[3]HRB female caucasian'!$AA$357:$AT$358</definedName>
    <definedName name="tap_dh_F_C_18_40_T">'[3]HRB female caucasian'!$AX$357:$BQ$358</definedName>
    <definedName name="tap_dh_F_C_18_45_T">'[3]HRB female caucasian'!$BU$357:$CN$358</definedName>
    <definedName name="tap_dh_F_C_18_50_T">'[3]HRB female caucasian'!$D$380:$W$381</definedName>
    <definedName name="tap_dh_F_C_18_55_T">'[3]HRB female caucasian'!$AA$380:$AT$381</definedName>
    <definedName name="tap_dh_F_C_18_60_T">'[3]HRB female caucasian'!$AX$380:$BQ$381</definedName>
    <definedName name="tap_dh_F_C_18_65_T">'[3]HRB female caucasian'!$BU$380:$CN$381</definedName>
    <definedName name="tap_dh_F_C_18_70_T">'[3]HRB female caucasian'!$D$403:$W$404</definedName>
    <definedName name="tap_dh_F_C_18_75_T">'[3]HRB female caucasian'!$AA$403:$AT$404</definedName>
    <definedName name="tap_dh_F_C_18_80_T">'[3]HRB female caucasian'!$AX$403:$BQ$404</definedName>
    <definedName name="tap_dh_F_C_7_20_T">'[3]HRB female caucasian'!$D$12:$W$13</definedName>
    <definedName name="tap_dh_F_C_7_35_T">'[3]HRB female caucasian'!$AA$12:$AT$13</definedName>
    <definedName name="tap_dh_F_C_7_40_T">'[3]HRB female caucasian'!$AX$12:$BQ$13</definedName>
    <definedName name="tap_dh_F_C_7_45_T">'[3]HRB female caucasian'!$BU$12:$CN$13</definedName>
    <definedName name="tap_dh_F_C_7_50_T">'[3]HRB female caucasian'!$D$35:$W$36</definedName>
    <definedName name="tap_dh_F_C_7_55_T">'[3]HRB female caucasian'!$AA$35:$AT$36</definedName>
    <definedName name="tap_dh_F_C_7_60_T">'[3]HRB female caucasian'!$AX$35:$BQ$36</definedName>
    <definedName name="tap_dh_F_C_7_65_T">'[3]HRB female caucasian'!$BU$35:$CN$36</definedName>
    <definedName name="tap_dh_F_C_7_70_T">'[3]HRB female caucasian'!$D$58:$W$59</definedName>
    <definedName name="tap_dh_F_C_7_75_T">'[3]HRB female caucasian'!$AA$58:$AT$59</definedName>
    <definedName name="tap_dh_F_C_7_80_T">'[3]HRB female caucasian'!$AX$58:$BQ$59</definedName>
    <definedName name="tap_dh_F_C_9_20_T">'[3]HRB female caucasian'!$D$81:$W$82</definedName>
    <definedName name="tap_dh_F_C_9_35_T">'[3]HRB female caucasian'!$AA$81:$AT$82</definedName>
    <definedName name="tap_dh_F_C_9_40_T">'[3]HRB female caucasian'!$AX$81:$BQ$82</definedName>
    <definedName name="tap_dh_F_C_9_45_T">'[3]HRB female caucasian'!$BU$81:$CN$82</definedName>
    <definedName name="tap_dh_F_C_9_50_T">'[3]HRB female caucasian'!$D$104:$W$105</definedName>
    <definedName name="tap_dh_F_C_9_55_T">'[3]HRB female caucasian'!$AA$104:$AT$105</definedName>
    <definedName name="tap_dh_F_C_9_60_T">'[3]HRB female caucasian'!$AX$104:$BQ$105</definedName>
    <definedName name="tap_dh_F_C_9_65_T">'[3]HRB female caucasian'!$BU$104:$CN$105</definedName>
    <definedName name="tap_dh_F_C_9_70_T">'[3]HRB female caucasian'!$D$127:$W$128</definedName>
    <definedName name="tap_dh_F_C_9_75_T">'[3]HRB female caucasian'!$AA$127:$AT$128</definedName>
    <definedName name="tap_dh_F_C_9_80_T">'[3]HRB female caucasian'!$AX$127:$BQ$128</definedName>
    <definedName name="tap_dh_M_AA_12_20_T">'[3]HRB male african amer.'!$D$150:$W$151</definedName>
    <definedName name="tap_dh_M_AA_12_35_T">'[3]HRB male african amer.'!$AA$150:$AT$151</definedName>
    <definedName name="tap_dh_M_AA_12_40_T">'[3]HRB male african amer.'!$AX$150:$BQ$151</definedName>
    <definedName name="tap_dh_M_AA_12_45_T">'[3]HRB male african amer.'!$BU$150:$CN$151</definedName>
    <definedName name="tap_dh_M_AA_12_50_T">'[3]HRB male african amer.'!$D$173:$W$174</definedName>
    <definedName name="tap_dh_M_AA_12_55_T">'[3]HRB male african amer.'!$AA$173:$AT$174</definedName>
    <definedName name="tap_dh_M_AA_12_60_T">'[3]HRB male african amer.'!$AX$173:$BQ$174</definedName>
    <definedName name="tap_dh_M_AA_12_65_T">'[3]HRB male african amer.'!$BU$173:$CN$174</definedName>
    <definedName name="tap_dh_M_AA_12_70_T">'[3]HRB male african amer.'!$D$196:$W$197</definedName>
    <definedName name="tap_dh_M_AA_12_75_T">'[3]HRB male african amer.'!$AA$196:$AT$197</definedName>
    <definedName name="tap_dh_M_AA_12_80_T">'[3]HRB male african amer.'!$AX$196:$BQ$197</definedName>
    <definedName name="tap_dh_M_AA_13_20_T">'[3]HRB male african amer.'!$D$219:$W$220</definedName>
    <definedName name="tap_dh_M_AA_13_35_T">'[3]HRB male african amer.'!$AA$219:$AT$220</definedName>
    <definedName name="tap_dh_M_AA_13_40_T">'[3]HRB male african amer.'!$AX$219:$BQ$220</definedName>
    <definedName name="tap_dh_M_AA_13_45_T">'[3]HRB male african amer.'!$BU$219:$CN$220</definedName>
    <definedName name="tap_dh_M_AA_13_50_T">'[3]HRB male african amer.'!$D$242:$W$243</definedName>
    <definedName name="tap_dh_M_AA_13_55_T">'[3]HRB male african amer.'!$AA$242:$AT$243</definedName>
    <definedName name="tap_dh_M_AA_13_60_T">'[3]HRB male african amer.'!$AX$242:$BQ$243</definedName>
    <definedName name="tap_dh_M_AA_13_65_T">'[3]HRB male african amer.'!$BU$242:$CN$243</definedName>
    <definedName name="tap_dh_M_AA_13_70_T">'[3]HRB male african amer.'!$D$265:$W$266</definedName>
    <definedName name="tap_dh_M_AA_13_75_T">'[3]HRB male african amer.'!$AA$265:$AT$266</definedName>
    <definedName name="tap_dh_M_AA_13_80_T">'[3]HRB male african amer.'!$AX$265:$BQ$266</definedName>
    <definedName name="tap_dh_M_AA_16_20_T">'[3]HRB male african amer.'!$D$288:$W$289</definedName>
    <definedName name="tap_dh_M_AA_16_35_T">'[3]HRB male african amer.'!$AA$288:$AT$289</definedName>
    <definedName name="tap_dh_M_AA_16_40_T">'[3]HRB male african amer.'!$AX$288:$BQ$289</definedName>
    <definedName name="tap_dh_M_AA_16_45_T">'[3]HRB male african amer.'!$BU$288:$CN$289</definedName>
    <definedName name="tap_dh_M_AA_16_50_T">'[3]HRB male african amer.'!$D$311:$W$312</definedName>
    <definedName name="tap_dh_M_AA_16_55_T">'[3]HRB male african amer.'!$AA$311:$AT$312</definedName>
    <definedName name="tap_dh_M_AA_16_60_T">'[3]HRB male african amer.'!$AX$311:$BQ$312</definedName>
    <definedName name="tap_dh_M_AA_16_65_T">'[3]HRB male african amer.'!$BU$311:$CN$312</definedName>
    <definedName name="tap_dh_M_AA_16_70_T">'[3]HRB male african amer.'!$D$334:$W$335</definedName>
    <definedName name="tap_dh_M_AA_16_75_T">'[3]HRB male african amer.'!$AA$334:$AT$335</definedName>
    <definedName name="tap_dh_M_AA_16_80_T">'[3]HRB male african amer.'!$AX$334:$BQ$335</definedName>
    <definedName name="tap_dh_M_AA_18_20_T">'[3]HRB male african amer.'!$D$357:$W$358</definedName>
    <definedName name="tap_dh_M_AA_18_35_T">'[3]HRB male african amer.'!$AA$357:$AT$358</definedName>
    <definedName name="tap_dh_M_AA_18_40_T">'[3]HRB male african amer.'!$AX$357:$BQ$358</definedName>
    <definedName name="tap_dh_M_AA_18_45_T">'[3]HRB male african amer.'!$BU$357:$CN$358</definedName>
    <definedName name="tap_dh_M_AA_18_50_T">'[3]HRB male african amer.'!$D$380:$W$381</definedName>
    <definedName name="tap_dh_M_AA_18_55_T">'[3]HRB male african amer.'!$AA$380:$AT$381</definedName>
    <definedName name="tap_dh_M_AA_18_60_T">'[3]HRB male african amer.'!$AX$380:$BQ$381</definedName>
    <definedName name="tap_dh_M_AA_18_65_T">'[3]HRB male african amer.'!$BU$380:$CN$381</definedName>
    <definedName name="tap_dh_M_AA_18_70_T">'[3]HRB male african amer.'!$D$403:$W$404</definedName>
    <definedName name="tap_dh_M_AA_18_75_T">'[3]HRB male african amer.'!$AA$403:$AT$404</definedName>
    <definedName name="tap_dh_M_AA_18_80_T">'[3]HRB male african amer.'!$AX$403:$BQ$404</definedName>
    <definedName name="tap_dh_M_AA_7_20_T">'[3]HRB male african amer.'!$D$12:$W$13</definedName>
    <definedName name="tap_dh_M_AA_7_35_T">'[3]HRB male african amer.'!$AA$12:$AT$13</definedName>
    <definedName name="tap_dh_M_AA_7_40_T">'[3]HRB male african amer.'!$AX$12:$BQ$13</definedName>
    <definedName name="tap_dh_M_AA_7_45_T">'[3]HRB male african amer.'!$BU$12:$CN$13</definedName>
    <definedName name="tap_dh_M_AA_7_50_T">'[3]HRB male african amer.'!$D$35:$W$36</definedName>
    <definedName name="tap_dh_M_AA_7_55_T">'[3]HRB male african amer.'!$AA$35:$AT$36</definedName>
    <definedName name="tap_dh_M_AA_7_60_T">'[3]HRB male african amer.'!$AX$35:$BQ$36</definedName>
    <definedName name="tap_dh_M_AA_7_65_T">'[3]HRB male african amer.'!$BU$35:$CN$36</definedName>
    <definedName name="tap_dh_M_AA_7_70_T">'[3]HRB male african amer.'!$D$58:$W$59</definedName>
    <definedName name="tap_dh_M_AA_7_75_T">'[3]HRB male african amer.'!$AA$58:$AT$59</definedName>
    <definedName name="tap_dh_M_AA_7_80_T">'[3]HRB male african amer.'!$AX$58:$BQ$59</definedName>
    <definedName name="tap_dh_M_AA_9_20_T">'[3]HRB male african amer.'!$D$81:$W$82</definedName>
    <definedName name="tap_dh_M_AA_9_35_T">'[3]HRB male african amer.'!$AA$81:$AT$82</definedName>
    <definedName name="tap_dh_M_AA_9_40_T">'[3]HRB male african amer.'!$AX$81:$BQ$82</definedName>
    <definedName name="tap_dh_M_AA_9_45_T">'[3]HRB male african amer.'!$BU$81:$CN$82</definedName>
    <definedName name="tap_dh_M_AA_9_50_T">'[3]HRB male african amer.'!$D$104:$W$105</definedName>
    <definedName name="tap_dh_M_AA_9_55_T">'[3]HRB male african amer.'!$AA$104:$AT$105</definedName>
    <definedName name="tap_dh_M_AA_9_60_T">'[3]HRB male african amer.'!$AX$104:$BQ$105</definedName>
    <definedName name="tap_dh_M_AA_9_65_T">'[3]HRB male african amer.'!$BU$104:$CN$105</definedName>
    <definedName name="tap_dh_M_AA_9_70_T">'[3]HRB male african amer.'!$D$127:$W$128</definedName>
    <definedName name="tap_dh_M_AA_9_75_T">'[3]HRB male african amer.'!$AA$127:$AT$128</definedName>
    <definedName name="tap_dh_M_AA_9_80_T">'[3]HRB male african amer.'!$AX$127:$BQ$128</definedName>
    <definedName name="tap_dh_M_C_12_20_T">'[3]HRB male caucasian'!$D$150:$W$151</definedName>
    <definedName name="tap_dh_M_C_12_35_T">'[3]HRB male caucasian'!$AA$150:$AT$151</definedName>
    <definedName name="tap_dh_M_C_12_40_T">'[3]HRB male caucasian'!$AX$150:$BQ$151</definedName>
    <definedName name="tap_dh_M_C_12_45_T">'[3]HRB male caucasian'!$BU$150:$CN$151</definedName>
    <definedName name="tap_dh_M_C_12_50_T">'[3]HRB male caucasian'!$D$173:$W$174</definedName>
    <definedName name="tap_dh_M_C_12_55_T">'[3]HRB male caucasian'!$AA$173:$AT$174</definedName>
    <definedName name="tap_dh_M_C_12_60_T">'[3]HRB male caucasian'!$AX$173:$BQ$174</definedName>
    <definedName name="tap_dh_M_C_12_65_T">'[3]HRB male caucasian'!$BU$173:$CN$174</definedName>
    <definedName name="tap_dh_M_C_12_70_T">'[3]HRB male caucasian'!$D$196:$W$197</definedName>
    <definedName name="tap_dh_M_C_12_75_T">'[3]HRB male caucasian'!$AA$196:$AT$197</definedName>
    <definedName name="tap_dh_M_C_12_80_T">'[3]HRB male caucasian'!$AX$196:$BQ$197</definedName>
    <definedName name="tap_dh_M_C_13_20_T">'[3]HRB male caucasian'!$D$219:$W$220</definedName>
    <definedName name="tap_dh_M_C_13_35_T">'[3]HRB male caucasian'!$AA$219:$AT$220</definedName>
    <definedName name="tap_dh_M_C_13_40_T">'[3]HRB male caucasian'!$AX$219:$BQ$220</definedName>
    <definedName name="tap_dh_M_C_13_45_T">'[3]HRB male caucasian'!$BU$219:$CN$220</definedName>
    <definedName name="tap_dh_M_C_13_50_T">'[3]HRB male caucasian'!$D$242:$W$243</definedName>
    <definedName name="tap_dh_M_C_13_55_T">'[3]HRB male caucasian'!$AA$242:$AT$243</definedName>
    <definedName name="tap_dh_M_C_13_60_T">'[3]HRB male caucasian'!$AX$242:$BQ$243</definedName>
    <definedName name="tap_dh_M_C_13_65_T">'[3]HRB male caucasian'!$BU$242:$CN$243</definedName>
    <definedName name="tap_dh_M_C_13_70_T">'[3]HRB male caucasian'!$D$265:$W$266</definedName>
    <definedName name="tap_dh_M_C_13_75_T">'[3]HRB male caucasian'!$AA$265:$AT$266</definedName>
    <definedName name="tap_dh_M_C_13_80_T">'[3]HRB male caucasian'!$AX$265:$BQ$266</definedName>
    <definedName name="tap_dh_M_C_16_20_T">'[3]HRB male caucasian'!$D$288:$W$289</definedName>
    <definedName name="tap_dh_M_C_16_35_T">'[3]HRB male caucasian'!$AA$288:$AT$289</definedName>
    <definedName name="tap_dh_M_C_16_40_T">'[3]HRB male caucasian'!$AX$288:$BQ$289</definedName>
    <definedName name="tap_dh_M_C_16_45_T">'[3]HRB male caucasian'!$BU$288:$CN$289</definedName>
    <definedName name="tap_dh_M_C_16_50_T">'[3]HRB male caucasian'!$D$311:$W$312</definedName>
    <definedName name="tap_dh_M_C_16_55_T">'[3]HRB male caucasian'!$AA$311:$AT$312</definedName>
    <definedName name="tap_dh_M_C_16_60_T">'[3]HRB male caucasian'!$AX$311:$BQ$312</definedName>
    <definedName name="tap_dh_M_C_16_65_T">'[3]HRB male caucasian'!$BU$311:$CN$312</definedName>
    <definedName name="tap_dh_M_C_16_70_T">'[3]HRB male caucasian'!$D$334:$W$335</definedName>
    <definedName name="tap_dh_M_C_16_75_T">'[3]HRB male caucasian'!$AA$334:$AT$335</definedName>
    <definedName name="tap_dh_M_C_16_80_T">'[3]HRB male caucasian'!$AX$334:$BQ$335</definedName>
    <definedName name="tap_dh_M_C_18_20_T">'[3]HRB male caucasian'!$D$357:$W$358</definedName>
    <definedName name="tap_dh_M_C_18_35_T">'[3]HRB male caucasian'!$AA$357:$AT$358</definedName>
    <definedName name="tap_dh_M_C_18_40_T">'[3]HRB male caucasian'!$AX$357:$BQ$358</definedName>
    <definedName name="tap_dh_M_C_18_45_T">'[3]HRB male caucasian'!$BU$357:$CN$358</definedName>
    <definedName name="tap_dh_M_C_18_50_T">'[3]HRB male caucasian'!$D$380:$W$381</definedName>
    <definedName name="tap_dh_M_C_18_55_T">'[3]HRB male caucasian'!$AA$380:$AT$381</definedName>
    <definedName name="tap_dh_M_C_18_60_T">'[3]HRB male caucasian'!$AX$380:$BQ$381</definedName>
    <definedName name="tap_dh_M_C_18_65_T">'[3]HRB male caucasian'!$BU$380:$CN$381</definedName>
    <definedName name="tap_dh_M_C_18_70_T">'[3]HRB male caucasian'!$D$403:$W$404</definedName>
    <definedName name="tap_dh_M_C_18_75_T">'[3]HRB male caucasian'!$AA$403:$AT$404</definedName>
    <definedName name="tap_dh_M_C_18_80_T">'[3]HRB male caucasian'!$AX$403:$BQ$404</definedName>
    <definedName name="tap_dh_M_C_7_20_T">'[3]HRB male caucasian'!$D$12:$W$13</definedName>
    <definedName name="tap_dh_M_C_7_35_T">'[3]HRB male caucasian'!$AA$12:$AT$13</definedName>
    <definedName name="tap_dh_M_C_7_40_T">'[3]HRB male caucasian'!$AX$12:$BQ$13</definedName>
    <definedName name="tap_dh_M_C_7_45_T">'[3]HRB male caucasian'!$BU$12:$CN$13</definedName>
    <definedName name="tap_dh_M_C_7_50_T">'[3]HRB male caucasian'!$D$35:$W$36</definedName>
    <definedName name="tap_dh_M_C_7_55_T">'[3]HRB male caucasian'!$AA$35:$AT$36</definedName>
    <definedName name="tap_dh_M_C_7_60_T">'[3]HRB male caucasian'!$AX$35:$BQ$36</definedName>
    <definedName name="tap_dh_M_C_7_65_T">'[3]HRB male caucasian'!$BU$35:$CN$36</definedName>
    <definedName name="tap_dh_M_C_7_70_T">'[3]HRB male caucasian'!$D$58:$W$59</definedName>
    <definedName name="tap_dh_M_C_7_75_T">'[3]HRB male caucasian'!$AA$58:$AT$59</definedName>
    <definedName name="tap_dh_M_C_7_80_T">'[3]HRB male caucasian'!$AX$58:$BQ$59</definedName>
    <definedName name="tap_dh_M_C_9_20_T">'[3]HRB male caucasian'!$D$81:$W$82</definedName>
    <definedName name="tap_dh_M_C_9_35_T">'[3]HRB male caucasian'!$AA$81:$AT$82</definedName>
    <definedName name="tap_dh_M_C_9_40_T">'[3]HRB male caucasian'!$AX$81:$BQ$82</definedName>
    <definedName name="tap_dh_M_C_9_45_T">'[3]HRB male caucasian'!$BU$81:$CN$82</definedName>
    <definedName name="tap_dh_M_C_9_50_T">'[3]HRB male caucasian'!$D$104:$W$105</definedName>
    <definedName name="tap_dh_M_C_9_55_T">'[3]HRB male caucasian'!$AA$104:$AT$105</definedName>
    <definedName name="tap_dh_M_C_9_60_T">'[3]HRB male caucasian'!$AX$104:$BQ$105</definedName>
    <definedName name="tap_dh_M_C_9_65_T">'[3]HRB male caucasian'!$BU$104:$CN$105</definedName>
    <definedName name="tap_dh_M_C_9_70_T">'[3]HRB male caucasian'!$D$127:$W$128</definedName>
    <definedName name="tap_dh_M_C_9_75_T">'[3]HRB male caucasian'!$AA$127:$AT$128</definedName>
    <definedName name="tap_dh_M_C_9_80_T">'[3]HRB male caucasian'!$AX$127:$BQ$128</definedName>
    <definedName name="tap_ndh">'[3]stai-HRB'!$B$58:$U$59</definedName>
    <definedName name="tap_ndh_F_AA_12_20_T">'[3]HRB female african amer.'!$D$152:$W$153</definedName>
    <definedName name="tap_ndh_F_AA_12_35_T">'[3]HRB female african amer.'!$AA$152:$AT$153</definedName>
    <definedName name="tap_ndh_F_AA_12_40_T">'[3]HRB female african amer.'!$AX$152:$BQ$153</definedName>
    <definedName name="tap_ndh_F_AA_12_45_T">'[3]HRB female african amer.'!$BU$152:$CN$153</definedName>
    <definedName name="tap_ndh_F_AA_12_50_T">'[3]HRB female african amer.'!$D$175:$W$176</definedName>
    <definedName name="tap_ndh_F_AA_12_55_T">'[3]HRB female african amer.'!$AA$175:$AT$176</definedName>
    <definedName name="tap_ndh_F_AA_12_60_T">'[3]HRB female african amer.'!$AX$175:$BQ$176</definedName>
    <definedName name="tap_ndh_F_AA_12_65_T">'[3]HRB female african amer.'!$BU$175:$CN$176</definedName>
    <definedName name="tap_ndh_F_AA_12_70_T">'[3]HRB female african amer.'!$D$198:$W$199</definedName>
    <definedName name="tap_ndh_F_AA_12_75_T">'[3]HRB female african amer.'!$AA$198:$AT$199</definedName>
    <definedName name="tap_ndh_F_AA_12_80_T">'[3]HRB female african amer.'!$AX$198:$BQ$199</definedName>
    <definedName name="tap_ndh_F_AA_13_20_T">'[3]HRB female african amer.'!$D$221:$W$222</definedName>
    <definedName name="tap_ndh_F_AA_13_35_T">'[3]HRB female african amer.'!$AA$221:$AT$222</definedName>
    <definedName name="tap_ndh_F_AA_13_40_T">'[3]HRB female african amer.'!$AX$221:$BQ$222</definedName>
    <definedName name="tap_ndh_F_AA_13_45_T">'[3]HRB female african amer.'!$BU$221:$CN$222</definedName>
    <definedName name="tap_ndh_F_AA_13_50_T">'[3]HRB female african amer.'!$D$244:$W$245</definedName>
    <definedName name="tap_ndh_F_AA_13_55_T">'[3]HRB female african amer.'!$AA$244:$AT$245</definedName>
    <definedName name="tap_ndh_F_AA_13_60_T">'[3]HRB female african amer.'!$AX$244:$BQ$245</definedName>
    <definedName name="tap_ndh_F_AA_13_65_T">'[3]HRB female african amer.'!$BU$244:$CN$245</definedName>
    <definedName name="tap_ndh_F_AA_13_70_T">'[3]HRB female african amer.'!$D$267:$W$268</definedName>
    <definedName name="tap_ndh_F_AA_13_75_T">'[3]HRB female african amer.'!$AA$267:$AT$268</definedName>
    <definedName name="tap_ndh_F_AA_13_80_T">'[3]HRB female african amer.'!$AX$267:$BQ$268</definedName>
    <definedName name="tap_ndh_F_AA_16_20_T">'[3]HRB female african amer.'!$D$290:$W$291</definedName>
    <definedName name="tap_ndh_F_AA_16_35_T">'[3]HRB female african amer.'!$AA$290:$AT$291</definedName>
    <definedName name="tap_ndh_F_AA_16_40_T">'[3]HRB female african amer.'!$AX$290:$BQ$291</definedName>
    <definedName name="tap_ndh_F_AA_16_45_T">'[3]HRB female african amer.'!$BU$290:$CN$291</definedName>
    <definedName name="tap_ndh_F_AA_16_50_T">'[3]HRB female african amer.'!$D$313:$W$314</definedName>
    <definedName name="tap_ndh_F_AA_16_55_T">'[3]HRB female african amer.'!$AA$313:$AT$314</definedName>
    <definedName name="tap_ndh_F_AA_16_60_T">'[3]HRB female african amer.'!$AX$313:$BQ$314</definedName>
    <definedName name="tap_ndh_F_AA_16_65_T">'[3]HRB female african amer.'!$BU$313:$CN$314</definedName>
    <definedName name="tap_ndh_F_AA_16_70_T">'[3]HRB female african amer.'!$D$336:$W$337</definedName>
    <definedName name="tap_ndh_F_AA_16_75_T">'[3]HRB female african amer.'!$AA$336:$AT$337</definedName>
    <definedName name="tap_ndh_F_AA_16_80_T">'[3]HRB female african amer.'!$AX$336:$BQ$337</definedName>
    <definedName name="tap_ndh_F_AA_18_20_T">'[3]HRB female african amer.'!$D$359:$W$360</definedName>
    <definedName name="tap_ndh_F_AA_18_35_T">'[3]HRB female african amer.'!$AA$359:$AT$360</definedName>
    <definedName name="tap_ndh_F_AA_18_40_T">'[3]HRB female african amer.'!$AX$359:$BQ$360</definedName>
    <definedName name="tap_ndh_F_AA_18_45_T">'[3]HRB female african amer.'!$BU$359:$CN$360</definedName>
    <definedName name="tap_ndh_F_AA_18_50_T">'[3]HRB female african amer.'!$D$382:$W$383</definedName>
    <definedName name="tap_ndh_F_AA_18_55_T">'[3]HRB female african amer.'!$AA$382:$AT$383</definedName>
    <definedName name="tap_ndh_F_AA_18_60_T">'[3]HRB female african amer.'!$AX$382:$BQ$383</definedName>
    <definedName name="tap_ndh_F_AA_18_65_T">'[3]HRB female african amer.'!$BU$382:$CN$383</definedName>
    <definedName name="tap_ndh_F_AA_18_70_T">'[3]HRB female african amer.'!$D$405:$W$406</definedName>
    <definedName name="tap_ndh_F_AA_18_75_T">'[3]HRB female african amer.'!$AA$405:$AT$406</definedName>
    <definedName name="tap_ndh_F_AA_18_80_T">'[3]HRB female african amer.'!$AX$405:$BQ$406</definedName>
    <definedName name="tap_ndh_F_AA_7_20_T">'[3]HRB female african amer.'!$D$14:$W$15</definedName>
    <definedName name="tap_ndh_F_AA_7_35_T">'[3]HRB female african amer.'!$AA$14:$AT$15</definedName>
    <definedName name="tap_ndh_F_AA_7_40_T">'[3]HRB female african amer.'!$AX$14:$BQ$15</definedName>
    <definedName name="tap_ndh_F_AA_7_45_T">'[3]HRB female african amer.'!$BU$14:$CN$15</definedName>
    <definedName name="tap_ndh_F_AA_7_50_T">'[3]HRB female african amer.'!$D$37:$W$38</definedName>
    <definedName name="tap_ndh_F_AA_7_55_T">'[3]HRB female african amer.'!$AA$37:$AT$38</definedName>
    <definedName name="tap_ndh_F_AA_7_60_T">'[3]HRB female african amer.'!$AX$37:$BQ$38</definedName>
    <definedName name="tap_ndh_F_AA_7_65_T">'[3]HRB female african amer.'!$BU$37:$CN$38</definedName>
    <definedName name="tap_ndh_F_AA_7_70_T">'[3]HRB female african amer.'!$D$60:$W$61</definedName>
    <definedName name="tap_ndh_F_AA_7_75_T">'[3]HRB female african amer.'!$AA$60:$AT$61</definedName>
    <definedName name="tap_ndh_F_AA_7_80_T">'[3]HRB female african amer.'!$AX$60:$BQ$61</definedName>
    <definedName name="tap_ndh_F_AA_9_20_T">'[3]HRB female african amer.'!$D$83:$W$84</definedName>
    <definedName name="tap_ndh_F_AA_9_35_T">'[3]HRB female african amer.'!$AA$83:$AT$84</definedName>
    <definedName name="tap_ndh_F_AA_9_40_T">'[3]HRB female african amer.'!$AX$83:$BQ$84</definedName>
    <definedName name="tap_ndh_F_AA_9_45_T">'[3]HRB female african amer.'!$BU$83:$CN$84</definedName>
    <definedName name="tap_ndh_F_AA_9_50_T">'[3]HRB female african amer.'!$D$106:$W$107</definedName>
    <definedName name="tap_ndh_F_AA_9_55_T">'[3]HRB female african amer.'!$AA$106:$AT$107</definedName>
    <definedName name="tap_ndh_F_AA_9_60_T">'[3]HRB female african amer.'!$AX$106:$BQ$107</definedName>
    <definedName name="tap_ndh_F_AA_9_65_T">'[3]HRB female african amer.'!$BU$106:$CN$107</definedName>
    <definedName name="tap_ndh_F_AA_9_70_T">'[3]HRB female african amer.'!$D$129:$X$130</definedName>
    <definedName name="tap_ndh_F_AA_9_75_T">'[3]HRB female african amer.'!$AA$129:$AT$130</definedName>
    <definedName name="tap_ndh_F_AA_9_80_T">'[3]HRB female african amer.'!$AX$129:$BQ$130</definedName>
    <definedName name="tap_ndh_F_C_12_20_T">'[3]HRB female caucasian'!$D$152:$W$153</definedName>
    <definedName name="tap_ndh_F_C_12_35_T">'[3]HRB female caucasian'!$AA$152:$AT$153</definedName>
    <definedName name="tap_ndh_F_C_12_40_T">'[3]HRB female caucasian'!$AX$152:$BQ$153</definedName>
    <definedName name="tap_ndh_F_C_12_45_T">'[3]HRB female caucasian'!$BU$152:$CN$153</definedName>
    <definedName name="tap_ndh_F_C_12_50_T">'[3]HRB female caucasian'!$D$175:$W$176</definedName>
    <definedName name="tap_ndh_F_C_12_55_T">'[3]HRB female caucasian'!$AA$175:$AT$176</definedName>
    <definedName name="tap_ndh_F_C_12_60_T">'[3]HRB female caucasian'!$AX$175:$BQ$176</definedName>
    <definedName name="tap_ndh_F_C_12_65_T">'[3]HRB female caucasian'!$BU$175:$CN$176</definedName>
    <definedName name="tap_ndh_F_C_12_70_T">'[3]HRB female caucasian'!$D$198:$W$199</definedName>
    <definedName name="tap_ndh_F_C_12_75_T">'[3]HRB female caucasian'!$AA$198:$AT$199</definedName>
    <definedName name="tap_ndh_F_C_12_80_T">'[3]HRB female caucasian'!$AX$198:$BQ$199</definedName>
    <definedName name="tap_ndh_F_C_13_20_T">'[3]HRB female caucasian'!$D$221:$W$222</definedName>
    <definedName name="tap_ndh_F_C_13_35_T">'[3]HRB female caucasian'!$AA$221:$AT$222</definedName>
    <definedName name="tap_ndh_F_C_13_40_T">'[3]HRB female caucasian'!$AX$221:$BQ$222</definedName>
    <definedName name="tap_ndh_F_C_13_45_T">'[3]HRB female caucasian'!$BU$221:$CN$222</definedName>
    <definedName name="tap_ndh_F_C_13_50_T">'[3]HRB female caucasian'!$D$244:$W$245</definedName>
    <definedName name="tap_ndh_F_C_13_55_T">'[3]HRB female caucasian'!$AA$244:$AT$245</definedName>
    <definedName name="tap_ndh_F_C_13_60_T">'[3]HRB female caucasian'!$AX$244:$BQ$245</definedName>
    <definedName name="tap_ndh_F_C_13_65_T">'[3]HRB female caucasian'!$BU$244:$CN$245</definedName>
    <definedName name="tap_ndh_F_C_13_70_T">'[3]HRB female caucasian'!$D$267:$W$268</definedName>
    <definedName name="tap_ndh_F_C_13_75_T">'[3]HRB female caucasian'!$AA$267:$AT$268</definedName>
    <definedName name="tap_ndh_F_C_13_80_T">'[3]HRB female caucasian'!$AX$267:$BQ$268</definedName>
    <definedName name="tap_ndh_F_C_16_20_T">'[3]HRB female caucasian'!$D$290:$W$291</definedName>
    <definedName name="tap_ndh_F_C_16_35_T">'[3]HRB female caucasian'!$AA$290:$AT$291</definedName>
    <definedName name="tap_ndh_F_C_16_40_T">'[3]HRB female caucasian'!$AX$290:$BQ$291</definedName>
    <definedName name="tap_ndh_F_C_16_45_T">'[3]HRB female caucasian'!$BU$290:$CN$291</definedName>
    <definedName name="tap_ndh_F_C_16_50_T">'[3]HRB female caucasian'!$D$313:$W$314</definedName>
    <definedName name="tap_ndh_F_C_16_55_T">'[3]HRB female caucasian'!$AA$313:$AT$314</definedName>
    <definedName name="tap_ndh_F_C_16_60_T">'[3]HRB female caucasian'!$AX$313:$BQ$314</definedName>
    <definedName name="tap_ndh_F_C_16_65_T">'[3]HRB female caucasian'!$BU$313:$CN$314</definedName>
    <definedName name="tap_ndh_F_C_16_70_T">'[3]HRB female caucasian'!$D$336:$W$337</definedName>
    <definedName name="tap_ndh_F_C_16_75_T">'[3]HRB female caucasian'!$AA$336:$AT$337</definedName>
    <definedName name="tap_ndh_F_C_16_80_T">'[3]HRB female caucasian'!$AX$336:$BQ$337</definedName>
    <definedName name="tap_ndh_F_C_18_20_T">'[3]HRB female caucasian'!$D$359:$W$360</definedName>
    <definedName name="tap_ndh_F_C_18_35_T">'[3]HRB female caucasian'!$AA$359:$AT$360</definedName>
    <definedName name="tap_ndh_F_C_18_40_T">'[3]HRB female caucasian'!$AX$359:$BQ$360</definedName>
    <definedName name="tap_ndh_F_C_18_45_T">'[3]HRB female caucasian'!$BU$359:$CN$360</definedName>
    <definedName name="tap_ndh_F_C_18_50_T">'[3]HRB female caucasian'!$D$382:$W$383</definedName>
    <definedName name="tap_ndh_F_C_18_55_T">'[3]HRB female caucasian'!$AA$382:$AT$383</definedName>
    <definedName name="tap_ndh_F_C_18_60_T">'[3]HRB female caucasian'!$AX$382:$BQ$383</definedName>
    <definedName name="tap_ndh_F_C_18_65_T">'[3]HRB female caucasian'!$BU$382:$CN$383</definedName>
    <definedName name="tap_ndh_F_C_18_70_T">'[3]HRB female caucasian'!$D$405:$W$406</definedName>
    <definedName name="tap_ndh_F_C_18_75_T">'[3]HRB female caucasian'!$AA$405:$AT$406</definedName>
    <definedName name="tap_ndh_F_C_18_80_T">'[3]HRB female caucasian'!$AX$405:$BQ$406</definedName>
    <definedName name="tap_ndh_F_C_7_20_T">'[3]HRB female caucasian'!$D$14:$W$15</definedName>
    <definedName name="tap_ndh_F_C_7_35_T">'[3]HRB female caucasian'!$AA$14:$AT$15</definedName>
    <definedName name="tap_ndh_F_C_7_40_T">'[3]HRB female caucasian'!$AX$14:$BQ$15</definedName>
    <definedName name="tap_ndh_F_C_7_45_T">'[3]HRB female caucasian'!$BU$14:$CN$15</definedName>
    <definedName name="tap_ndh_F_C_7_50_T">'[3]HRB female caucasian'!$D$37:$W$38</definedName>
    <definedName name="tap_ndh_F_C_7_55_T">'[3]HRB female caucasian'!$AA$37:$AT$38</definedName>
    <definedName name="tap_ndh_F_C_7_60_T">'[3]HRB female caucasian'!$AX$37:$BQ$38</definedName>
    <definedName name="tap_ndh_F_C_7_65_T">'[3]HRB female caucasian'!$BU$37:$CN$38</definedName>
    <definedName name="tap_ndh_F_C_7_70_T">'[3]HRB female caucasian'!$D$60:$W$61</definedName>
    <definedName name="tap_ndh_F_C_7_75_T">'[3]HRB female caucasian'!$AA$60:$AT$61</definedName>
    <definedName name="tap_ndh_F_C_7_80_T">'[3]HRB female caucasian'!$AX$60:$BQ$61</definedName>
    <definedName name="tap_ndh_F_C_9_20_T">'[3]HRB female caucasian'!$D$83:$W$84</definedName>
    <definedName name="tap_ndh_F_C_9_35_T">'[3]HRB female caucasian'!$AA$83:$AT$84</definedName>
    <definedName name="tap_ndh_F_C_9_40_T">'[3]HRB female caucasian'!$AX$83:$BQ$84</definedName>
    <definedName name="tap_ndh_F_C_9_45_T">'[3]HRB female caucasian'!$BU$83:$CN$84</definedName>
    <definedName name="tap_ndh_F_C_9_50_T">'[3]HRB female caucasian'!$D$106:$W$107</definedName>
    <definedName name="tap_ndh_F_C_9_55_T">'[3]HRB female caucasian'!$AA$106:$AT$107</definedName>
    <definedName name="tap_ndh_F_C_9_60_T">'[3]HRB female caucasian'!$AX$106:$BQ$107</definedName>
    <definedName name="tap_ndh_F_C_9_65_T">'[3]HRB female caucasian'!$BU$106:$CN$107</definedName>
    <definedName name="tap_ndh_F_C_9_70_T">'[3]HRB female caucasian'!$D$129:$W$130</definedName>
    <definedName name="tap_ndh_F_C_9_75_T">'[3]HRB female caucasian'!$AA$129:$AT$130</definedName>
    <definedName name="tap_ndh_F_C_9_80_T">'[3]HRB female caucasian'!$AX$129:$BQ$130</definedName>
    <definedName name="tap_ndh_M_AA_12_20_T">'[3]HRB male african amer.'!$D$152:$W$153</definedName>
    <definedName name="tap_ndh_M_AA_12_35_T">'[3]HRB male african amer.'!$AA$152:$AT$153</definedName>
    <definedName name="tap_ndh_M_AA_12_40_T">'[3]HRB male african amer.'!$AX$152:$BQ$153</definedName>
    <definedName name="tap_ndh_M_AA_12_45_T">'[3]HRB male african amer.'!$BU$152:$CN$153</definedName>
    <definedName name="tap_ndh_M_AA_12_50_T">'[3]HRB male african amer.'!$D$175:$W$176</definedName>
    <definedName name="tap_ndh_M_AA_12_55_T">'[3]HRB male african amer.'!$AA$175:$AT$176</definedName>
    <definedName name="tap_ndh_M_AA_12_60_T">'[3]HRB male african amer.'!$AX$175:$BQ$176</definedName>
    <definedName name="tap_ndh_M_AA_12_65_T">'[3]HRB male african amer.'!$BU$175:$CN$176</definedName>
    <definedName name="tap_ndh_M_AA_12_70_T">'[3]HRB male african amer.'!$D$198:$W$199</definedName>
    <definedName name="tap_ndh_M_AA_12_75_T">'[3]HRB male african amer.'!$AA$198:$AT$199</definedName>
    <definedName name="tap_ndh_M_AA_12_80_T">'[3]HRB male african amer.'!$AX$198:$BQ$199</definedName>
    <definedName name="tap_ndh_M_AA_13_20_T">'[3]HRB male african amer.'!$D$221:$W$222</definedName>
    <definedName name="tap_ndh_M_AA_13_35_T">'[3]HRB male african amer.'!$AA$221:$AT$222</definedName>
    <definedName name="tap_ndh_M_AA_13_40_T">'[3]HRB male african amer.'!$AX$221:$BQ$222</definedName>
    <definedName name="tap_ndh_M_AA_13_45_T">'[3]HRB male african amer.'!$BU$221:$CN$222</definedName>
    <definedName name="tap_ndh_M_AA_13_50_T">'[3]HRB male african amer.'!$D$244:$W$245</definedName>
    <definedName name="tap_ndh_M_AA_13_55_T">'[3]HRB male african amer.'!$AA$244:$AT$245</definedName>
    <definedName name="tap_ndh_M_AA_13_60_T">'[3]HRB male african amer.'!$AX$244:$BQ$245</definedName>
    <definedName name="tap_ndh_M_AA_13_65_T">'[3]HRB male african amer.'!$BU$244:$CN$245</definedName>
    <definedName name="tap_ndh_M_AA_13_70_T">'[3]HRB male african amer.'!$D$267:$W$268</definedName>
    <definedName name="tap_ndh_M_AA_13_75_T">'[3]HRB male african amer.'!$AA$267:$AT$268</definedName>
    <definedName name="tap_ndh_M_AA_13_80_T">'[3]HRB male african amer.'!$AX$267:$BQ$268</definedName>
    <definedName name="tap_ndh_M_AA_16_20_T">'[3]HRB male african amer.'!$D$290:$W$291</definedName>
    <definedName name="tap_ndh_M_AA_16_35_T">'[3]HRB male african amer.'!$AA$290:$AT$291</definedName>
    <definedName name="tap_ndh_M_AA_16_40_T">'[3]HRB male african amer.'!$AX$290:$BQ$291</definedName>
    <definedName name="tap_ndh_M_AA_16_45_T">'[3]HRB male african amer.'!$BU$290:$CN$291</definedName>
    <definedName name="tap_ndh_M_AA_16_50_T">'[3]HRB male african amer.'!$D$313:$W$314</definedName>
    <definedName name="tap_ndh_M_AA_16_55_T">'[3]HRB male african amer.'!$AA$313:$AT$314</definedName>
    <definedName name="tap_ndh_M_AA_16_60_T">'[3]HRB male african amer.'!$AX$313:$BQ$314</definedName>
    <definedName name="tap_ndh_M_AA_16_65_T">'[3]HRB male african amer.'!$BU$313:$CN$314</definedName>
    <definedName name="tap_ndh_M_AA_16_70_T">'[3]HRB male african amer.'!$D$336:$W$337</definedName>
    <definedName name="tap_ndh_M_AA_16_75_T">'[3]HRB male african amer.'!$AA$336:$AT$337</definedName>
    <definedName name="tap_ndh_M_AA_16_80_T">'[3]HRB male african amer.'!$AX$336:$BQ$337</definedName>
    <definedName name="tap_ndh_M_AA_18_20_T">'[3]HRB male african amer.'!$D$359:$W$360</definedName>
    <definedName name="tap_ndh_M_AA_18_35_T">'[3]HRB male african amer.'!$AA$359:$AT$360</definedName>
    <definedName name="tap_ndh_M_AA_18_40_T">'[3]HRB male african amer.'!$AX$359:$BQ$360</definedName>
    <definedName name="tap_ndh_M_AA_18_45_T">'[3]HRB male african amer.'!$BU$359:$CN$360</definedName>
    <definedName name="tap_ndh_M_AA_18_50_T">'[3]HRB male african amer.'!$D$382:$W$383</definedName>
    <definedName name="tap_ndh_M_AA_18_55_T">'[3]HRB male african amer.'!$AA$382:$AT$383</definedName>
    <definedName name="tap_ndh_M_AA_18_60_T">'[3]HRB male african amer.'!$AX$382:$BQ$383</definedName>
    <definedName name="tap_ndh_M_AA_18_65_T">'[3]HRB male african amer.'!$BU$382:$CN$383</definedName>
    <definedName name="tap_ndh_M_AA_18_70_T">'[3]HRB male african amer.'!$D$405:$W$406</definedName>
    <definedName name="tap_ndh_M_AA_18_75_T">'[3]HRB male african amer.'!$AA$405:$AT$406</definedName>
    <definedName name="tap_ndh_M_AA_18_80_T">'[3]HRB male african amer.'!$AX$405:$BQ$406</definedName>
    <definedName name="tap_ndh_M_AA_7_20_T">'[3]HRB male african amer.'!$D$14:$W$15</definedName>
    <definedName name="tap_ndh_M_AA_7_35_T">'[3]HRB male african amer.'!$AA$14:$AT$15</definedName>
    <definedName name="tap_ndh_M_AA_7_40_T">'[3]HRB male african amer.'!$AX$14:$BQ$15</definedName>
    <definedName name="tap_ndh_M_AA_7_45_T">'[3]HRB male african amer.'!$BU$14:$CN$15</definedName>
    <definedName name="tap_ndh_M_AA_7_50_T">'[3]HRB male african amer.'!$D$37:$W$38</definedName>
    <definedName name="tap_ndh_M_AA_7_55_T">'[3]HRB male african amer.'!$AA$37:$AT$38</definedName>
    <definedName name="tap_ndh_M_AA_7_60_T">'[3]HRB male african amer.'!$AX$37:$BQ$38</definedName>
    <definedName name="tap_ndh_M_AA_7_65_T">'[3]HRB male african amer.'!$BU$37:$CN$38</definedName>
    <definedName name="tap_ndh_M_AA_7_70_T">'[3]HRB male african amer.'!$D$60:$W$61</definedName>
    <definedName name="tap_ndh_M_AA_7_75_T">'[3]HRB male african amer.'!$AA$60:$AT$61</definedName>
    <definedName name="tap_ndh_M_AA_7_80_T">'[3]HRB male african amer.'!$AX$60:$BQ$61</definedName>
    <definedName name="tap_ndh_M_AA_9_20_T">'[3]HRB male african amer.'!$D$83:$W$84</definedName>
    <definedName name="tap_ndh_M_AA_9_35_T">'[3]HRB male african amer.'!$AA$83:$AT$84</definedName>
    <definedName name="tap_ndh_M_AA_9_40_T">'[3]HRB male african amer.'!$AX$83:$BQ$84</definedName>
    <definedName name="tap_ndh_M_AA_9_45_T">'[3]HRB male african amer.'!$BU$83:$CN$84</definedName>
    <definedName name="tap_ndh_M_AA_9_50_T">'[3]HRB male african amer.'!$D$106:$W$107</definedName>
    <definedName name="tap_ndh_M_AA_9_55_T">'[3]HRB male african amer.'!$AA$106:$AT$107</definedName>
    <definedName name="tap_ndh_M_AA_9_60_T">'[3]HRB male african amer.'!$AX$106:$BQ$107</definedName>
    <definedName name="tap_ndh_M_AA_9_65_T">'[3]HRB male african amer.'!$BU$106:$CN$107</definedName>
    <definedName name="tap_ndh_M_AA_9_70_T">'[3]HRB male african amer.'!$D$129:$W$130</definedName>
    <definedName name="tap_ndh_M_AA_9_75_T">'[3]HRB male african amer.'!$AA$129:$AT$130</definedName>
    <definedName name="tap_ndh_M_AA_9_80_T">'[3]HRB male african amer.'!$AX$129:$BQ$130</definedName>
    <definedName name="tap_ndh_M_C_12_20_T">'[3]HRB male caucasian'!$D$152:$W$153</definedName>
    <definedName name="tap_ndh_M_C_12_35_T">'[3]HRB male caucasian'!$AA$152:$AT$153</definedName>
    <definedName name="tap_ndh_M_C_12_40_T">'[3]HRB male caucasian'!$AX$152:$BQ$153</definedName>
    <definedName name="tap_ndh_M_C_12_45_T">'[3]HRB male caucasian'!$BU$152:$CN$153</definedName>
    <definedName name="tap_ndh_M_C_12_50_T">'[3]HRB male caucasian'!$D$175:$W$176</definedName>
    <definedName name="tap_ndh_M_C_12_55_T">'[3]HRB male caucasian'!$AA$175:$AT$176</definedName>
    <definedName name="tap_ndh_M_C_12_60_T">'[3]HRB male caucasian'!$AX$175:$BQ$176</definedName>
    <definedName name="tap_ndh_M_C_12_65_T">'[3]HRB male caucasian'!$BU$175:$CN$176</definedName>
    <definedName name="tap_ndh_M_C_12_70_T">'[3]HRB male caucasian'!$D$198:$W$199</definedName>
    <definedName name="tap_ndh_M_C_12_75_T">'[3]HRB male caucasian'!$AA$198:$AT$199</definedName>
    <definedName name="tap_ndh_M_C_12_80_T">'[3]HRB male caucasian'!$AX$198:$BQ$199</definedName>
    <definedName name="tap_ndh_M_C_13_20_T">'[3]HRB male caucasian'!$D$221:$W$222</definedName>
    <definedName name="tap_ndh_M_C_13_35_T">'[3]HRB male caucasian'!$AA$221:$AT$222</definedName>
    <definedName name="tap_ndh_M_C_13_40_T">'[3]HRB male caucasian'!$AX$221:$BQ$222</definedName>
    <definedName name="tap_ndh_M_C_13_45_T">'[3]HRB male caucasian'!$BU$221:$CN$222</definedName>
    <definedName name="tap_ndh_M_C_13_50_T">'[3]HRB male caucasian'!$D$244:$W$245</definedName>
    <definedName name="tap_ndh_M_C_13_55_T">'[3]HRB male caucasian'!$AA$244:$AT$245</definedName>
    <definedName name="tap_ndh_M_C_13_60_T">'[3]HRB male caucasian'!$AX$244:$BQ$245</definedName>
    <definedName name="tap_ndh_M_C_13_65_T">'[3]HRB male caucasian'!$BU$244:$CN$245</definedName>
    <definedName name="tap_ndh_M_C_13_70_T">'[3]HRB male caucasian'!$D$267:$W$268</definedName>
    <definedName name="tap_ndh_M_C_13_75_T">'[3]HRB male caucasian'!$AA$267:$AT$268</definedName>
    <definedName name="tap_ndh_M_C_13_80_T">'[3]HRB male caucasian'!$AX$267:$BQ$268</definedName>
    <definedName name="tap_ndh_M_C_16_20_T">'[3]HRB male caucasian'!$D$290:$W$291</definedName>
    <definedName name="tap_ndh_M_C_16_35_T">'[3]HRB male caucasian'!$AA$290:$AT$291</definedName>
    <definedName name="tap_ndh_M_C_16_40_T">'[3]HRB male caucasian'!$AX$290:$BQ$291</definedName>
    <definedName name="tap_ndh_M_C_16_45_T">'[3]HRB male caucasian'!$BU$290:$CN$291</definedName>
    <definedName name="tap_ndh_M_C_16_50_T">'[3]HRB male caucasian'!$D$313:$W$314</definedName>
    <definedName name="tap_ndh_M_C_16_55_T">'[3]HRB male caucasian'!$AA$313:$AT$314</definedName>
    <definedName name="tap_ndh_M_C_16_60_T">'[3]HRB male caucasian'!$AX$313:$BQ$314</definedName>
    <definedName name="tap_ndh_M_C_16_65_T">'[3]HRB male caucasian'!$BU$313:$CN$314</definedName>
    <definedName name="tap_ndh_M_C_16_70_T">'[3]HRB male caucasian'!$D$336:$W$337</definedName>
    <definedName name="tap_ndh_M_C_16_75_T">'[3]HRB male caucasian'!$AA$336:$AT$337</definedName>
    <definedName name="tap_ndh_M_C_16_80_T">'[3]HRB male caucasian'!$AX$336:$BQ$337</definedName>
    <definedName name="tap_ndh_M_C_18_20_T">'[3]HRB male caucasian'!$D$359:$W$360</definedName>
    <definedName name="tap_ndh_M_C_18_35_T">'[3]HRB male caucasian'!$AA$359:$AT$360</definedName>
    <definedName name="tap_ndh_M_C_18_40_T">'[3]HRB male caucasian'!$AX$359:$BQ$360</definedName>
    <definedName name="tap_ndh_M_C_18_45_T">'[3]HRB male caucasian'!$BU$359:$CN$360</definedName>
    <definedName name="tap_ndh_M_C_18_50_T">'[3]HRB male caucasian'!$D$382:$W$383</definedName>
    <definedName name="tap_ndh_M_C_18_55_T">'[3]HRB male caucasian'!$AA$382:$AT$383</definedName>
    <definedName name="tap_ndh_M_C_18_60_T">'[3]HRB male caucasian'!$AX$382:$BQ$383</definedName>
    <definedName name="tap_ndh_M_C_18_65_T">'[3]HRB male caucasian'!$BU$382:$CN$383</definedName>
    <definedName name="tap_ndh_M_C_18_70_T">'[3]HRB male caucasian'!$D$405:$W$406</definedName>
    <definedName name="tap_ndh_M_C_18_75_T">'[3]HRB male caucasian'!$AA$405:$AT$406</definedName>
    <definedName name="tap_ndh_M_C_18_80_T">'[3]HRB male caucasian'!$AX$405:$BQ$406</definedName>
    <definedName name="tap_ndh_M_C_7_20_T">'[3]HRB male caucasian'!$D$14:$W$15</definedName>
    <definedName name="tap_ndh_M_C_7_35_T">'[3]HRB male caucasian'!$AA$14:$AT$15</definedName>
    <definedName name="tap_ndh_M_C_7_40_T">'[3]HRB male caucasian'!$AX$14:$BQ$15</definedName>
    <definedName name="tap_ndh_M_C_7_45_T">'[3]HRB male caucasian'!$BU$14:$CN$15</definedName>
    <definedName name="tap_ndh_M_C_7_50_T">'[3]HRB male caucasian'!$D$37:$W$38</definedName>
    <definedName name="tap_ndh_M_C_7_55_T">'[3]HRB male caucasian'!$AA$37:$AT$38</definedName>
    <definedName name="tap_ndh_M_C_7_60_T">'[3]HRB male caucasian'!$AX$37:$BQ$38</definedName>
    <definedName name="tap_ndh_M_C_7_65_T">'[3]HRB male caucasian'!$BU$37:$CN$38</definedName>
    <definedName name="tap_ndh_M_C_7_70_T">'[3]HRB male caucasian'!$D$60:$W$61</definedName>
    <definedName name="tap_ndh_M_C_7_75_T">'[3]HRB male caucasian'!$AA$60:$AT$61</definedName>
    <definedName name="tap_ndh_M_C_7_80_T">'[3]HRB male caucasian'!$AX$60:$BQ$61</definedName>
    <definedName name="tap_ndh_M_C_9_20_T">'[3]HRB male caucasian'!$D$83:$W$84</definedName>
    <definedName name="tap_ndh_M_C_9_35_T">'[3]HRB male caucasian'!$AA$83:$AT$84</definedName>
    <definedName name="tap_ndh_M_C_9_40_T">'[3]HRB male caucasian'!$AX$83:$BQ$84</definedName>
    <definedName name="tap_ndh_M_C_9_45_T">'[3]HRB male caucasian'!$BU$83:$CN$84</definedName>
    <definedName name="tap_ndh_M_C_9_50_T">'[3]HRB male caucasian'!$D$106:$W$107</definedName>
    <definedName name="tap_ndh_M_C_9_55_T">'[3]HRB male caucasian'!$AA$106:$AT$107</definedName>
    <definedName name="tap_ndh_M_C_9_60_T">'[3]HRB male caucasian'!$AX$106:$BQ$107</definedName>
    <definedName name="tap_ndh_M_C_9_65_T">'[3]HRB male caucasian'!$BU$106:$CN$107</definedName>
    <definedName name="tap_ndh_M_C_9_70_T">'[3]HRB male caucasian'!$D$129:$W$130</definedName>
    <definedName name="tap_ndh_M_C_9_75_T">'[3]HRB male caucasian'!$AA$129:$AT$130</definedName>
    <definedName name="tap_ndh_M_C_9_80_T">'[3]HRB male caucasian'!$AX$129:$BQ$130</definedName>
    <definedName name="TB_F">'[5]HRB T-Scores'!$A$148:$BO$167</definedName>
    <definedName name="TB_FA">'[5]HRB T-Scores'!$A$171:$BO$190</definedName>
    <definedName name="TB_M">'[5]HRB T-Scores'!$A$101:$BO$120</definedName>
    <definedName name="TB_MA">'[5]HRB T-Scores'!$A$124:$BO$143</definedName>
    <definedName name="td">'[6]TECH NOTE'!$C$9</definedName>
    <definedName name="Test">[15]Sheet1!$B$5:$B$7</definedName>
    <definedName name="toni">'[6]TONI-3 Score Sheet'!$D$7</definedName>
    <definedName name="toniae">'[6]TONI-3 Score Sheet'!$B$8</definedName>
    <definedName name="totalR">'[5]RBANS table13'!$I$4:$K$108</definedName>
    <definedName name="totalRed">'[5]RBANS table14'!$I$4:$K$117</definedName>
    <definedName name="trails_a">'[3]stai-HRB'!$B$46:$T$47</definedName>
    <definedName name="trails_a_F_AA_12_20_T">'[3]HRB female african amer.'!$D$140:$V$141</definedName>
    <definedName name="trails_a_F_AA_12_35_T">'[3]HRB female african amer.'!$AA$140:$AS$141</definedName>
    <definedName name="trails_a_F_AA_12_40_T">'[3]HRB female african amer.'!$AX$140:$BP$141</definedName>
    <definedName name="trails_a_F_AA_12_45_T">'[3]HRB female african amer.'!$BU$140:$CM$141</definedName>
    <definedName name="trails_a_F_AA_12_50_T">'[3]HRB female african amer.'!$D$163:$V$164</definedName>
    <definedName name="trails_a_F_AA_12_55_T">'[3]HRB female african amer.'!$AA$163:$AS$164</definedName>
    <definedName name="trails_a_F_AA_12_60_T">'[3]HRB female african amer.'!$AX$163:$BP$164</definedName>
    <definedName name="trails_a_F_AA_12_65_T">'[3]HRB female african amer.'!$BU$163:$CM$164</definedName>
    <definedName name="trails_a_F_AA_12_70_T">'[3]HRB female african amer.'!$D$186:$V$187</definedName>
    <definedName name="trails_a_F_AA_12_75_T">'[3]HRB female african amer.'!$AA$186:$AS$187</definedName>
    <definedName name="trails_a_F_AA_12_80_T">'[3]HRB female african amer.'!$AX$186:$BP$187</definedName>
    <definedName name="trails_a_F_AA_13_20_T">'[3]HRB female african amer.'!$D$209:$V$210</definedName>
    <definedName name="trails_a_F_AA_13_35_T">'[3]HRB female african amer.'!$AA$209:$AS$210</definedName>
    <definedName name="trails_a_F_AA_13_40_T">'[3]HRB female african amer.'!$AX$209:$BP$210</definedName>
    <definedName name="trails_a_F_AA_13_45_T">'[3]HRB female african amer.'!$BU$209:$CM$210</definedName>
    <definedName name="trails_a_F_AA_13_50_T">'[3]HRB female african amer.'!$D$232:$V$233</definedName>
    <definedName name="trails_a_F_AA_13_55_T">'[3]HRB female african amer.'!$AA$232:$AS$233</definedName>
    <definedName name="trails_a_F_AA_13_60_T">'[3]HRB female african amer.'!$AX$232:$BP$233</definedName>
    <definedName name="trails_a_F_AA_13_65_T">'[3]HRB female african amer.'!$BU$232:$CM$233</definedName>
    <definedName name="trails_a_F_AA_13_70_T">'[3]HRB female african amer.'!$D$255:$V$256</definedName>
    <definedName name="trails_a_F_AA_13_75_T">'[3]HRB female african amer.'!$AA$255:$AS$256</definedName>
    <definedName name="trails_a_F_AA_13_80_T">'[3]HRB female african amer.'!$AX$255:$BP$256</definedName>
    <definedName name="trails_a_F_AA_16_20_T">'[3]HRB female african amer.'!$D$278:$V$279</definedName>
    <definedName name="trails_a_F_AA_16_35_T">'[3]HRB female african amer.'!$AA$278:$AS$279</definedName>
    <definedName name="trails_a_F_AA_16_40_T">'[3]HRB female african amer.'!$AX$278:$BP$279</definedName>
    <definedName name="trails_a_F_AA_16_45_T">'[3]HRB female african amer.'!$BU$278:$CM$279</definedName>
    <definedName name="trails_a_F_AA_16_50_T">'[3]HRB female african amer.'!$D$301:$V$302</definedName>
    <definedName name="trails_a_F_AA_16_55_T">'[3]HRB female african amer.'!$AA$301:$AS$302</definedName>
    <definedName name="trails_a_F_AA_16_60_T">'[3]HRB female african amer.'!$AX$301:$BP$302</definedName>
    <definedName name="trails_a_F_AA_16_65_T">'[3]HRB female african amer.'!$BU$301:$CM$302</definedName>
    <definedName name="trails_a_F_AA_16_70_T">'[3]HRB female african amer.'!$D$324:$V$325</definedName>
    <definedName name="trails_a_F_AA_16_75_T">'[3]HRB female african amer.'!$AA$324:$AS$325</definedName>
    <definedName name="trails_a_F_AA_16_80_T">'[3]HRB female african amer.'!$AX$324:$BP$325</definedName>
    <definedName name="trails_a_F_AA_18_20_T">'[3]HRB female african amer.'!$D$347:$V$348</definedName>
    <definedName name="trails_a_F_AA_18_35_T">'[3]HRB female african amer.'!$AA$347:$AS$348</definedName>
    <definedName name="trails_a_F_AA_18_40_T">'[3]HRB female african amer.'!$AX$347:$BP$348</definedName>
    <definedName name="trails_a_F_AA_18_45_T">'[3]HRB female african amer.'!$BU$347:$CM$348</definedName>
    <definedName name="trails_a_F_AA_18_50_T">'[3]HRB female african amer.'!$D$370:$V$371</definedName>
    <definedName name="trails_a_F_AA_18_55_T">'[3]HRB female african amer.'!$AA$370:$AS$371</definedName>
    <definedName name="trails_a_F_AA_18_60_T">'[3]HRB female african amer.'!$AX$370:$BP$371</definedName>
    <definedName name="trails_a_F_AA_18_65_T">'[3]HRB female african amer.'!$BU$370:$CM$371</definedName>
    <definedName name="trails_a_F_AA_18_70_T">'[3]HRB female african amer.'!$D$393:$V$394</definedName>
    <definedName name="trails_a_F_AA_18_75_T">'[3]HRB female african amer.'!$AA$393:$AS$394</definedName>
    <definedName name="trails_a_F_AA_18_80_T">'[3]HRB female african amer.'!$AX$393:$BP$394</definedName>
    <definedName name="trails_a_F_AA_7_20_T">'[3]HRB female african amer.'!$D$2:$V$3</definedName>
    <definedName name="trails_a_F_AA_7_35_T">'[3]HRB female african amer.'!$AA$2:$AS$3</definedName>
    <definedName name="trails_a_F_AA_7_40_T">'[3]HRB female african amer.'!$AX$2:$BP$3</definedName>
    <definedName name="trails_a_F_AA_7_45_T">'[3]HRB female african amer.'!$BU$2:$CM$3</definedName>
    <definedName name="trails_a_F_AA_7_50_T">'[3]HRB female african amer.'!$D$25:$V$26</definedName>
    <definedName name="trails_a_F_AA_7_55_T">'[3]HRB female african amer.'!$AA$25:$AS$26</definedName>
    <definedName name="trails_a_F_AA_7_60_T">'[3]HRB female african amer.'!$AX$25:$BP$26</definedName>
    <definedName name="trails_a_F_AA_7_65_T">'[3]HRB female african amer.'!$BU$25:$CM$26</definedName>
    <definedName name="trails_a_F_AA_7_70_T">'[3]HRB female african amer.'!$D$48:$V$49</definedName>
    <definedName name="trails_a_F_AA_7_75_T">'[3]HRB female african amer.'!$AA$48:$AS$49</definedName>
    <definedName name="trails_a_F_AA_7_80_T">'[3]HRB female african amer.'!$AX$48:$BP$49</definedName>
    <definedName name="trails_a_F_AA_9_20_T">'[3]HRB female african amer.'!$D$71:$V$72</definedName>
    <definedName name="trails_a_F_AA_9_35_T">'[3]HRB female african amer.'!$AA$71:$AS$72</definedName>
    <definedName name="trails_a_F_AA_9_40_T">'[3]HRB female african amer.'!$AX$71:$BP$72</definedName>
    <definedName name="trails_a_F_AA_9_45_T">'[3]HRB female african amer.'!$BU$71:$CM$72</definedName>
    <definedName name="trails_a_F_AA_9_50_T">'[3]HRB female african amer.'!$D$94:$V$95</definedName>
    <definedName name="trails_a_F_AA_9_55_T">'[3]HRB female african amer.'!$AA$94:$AS$95</definedName>
    <definedName name="trails_a_F_AA_9_60_T">'[3]HRB female african amer.'!$AX$94:$BP$95</definedName>
    <definedName name="trails_a_F_AA_9_65_T">'[3]HRB female african amer.'!$BU$94:$CM$95</definedName>
    <definedName name="trails_a_F_AA_9_70_T">'[3]HRB female african amer.'!$D$117:$V$118</definedName>
    <definedName name="trails_a_F_AA_9_75_T">'[3]HRB female african amer.'!$AA$117:$AS$118</definedName>
    <definedName name="trails_a_F_AA_9_80_T">'[3]HRB female african amer.'!$AX$117:$BP$118</definedName>
    <definedName name="trails_a_F_C_12_20_T">'[3]HRB female caucasian'!$D$140:$V$141</definedName>
    <definedName name="trails_a_F_C_12_35_T">'[3]HRB female caucasian'!$AA$140:$AS$141</definedName>
    <definedName name="trails_a_F_C_12_40_T">'[3]HRB female caucasian'!$AX$140:$BP$141</definedName>
    <definedName name="trails_a_F_C_12_45_T">'[3]HRB female caucasian'!$BU$140:$CM$141</definedName>
    <definedName name="trails_a_F_C_12_50_T">'[3]HRB female caucasian'!$D$163:$V$164</definedName>
    <definedName name="trails_a_F_C_12_55_T">'[3]HRB female caucasian'!$AA$163:$AS$164</definedName>
    <definedName name="trails_a_F_C_12_60_T">'[3]HRB female caucasian'!$AX$163:$BP$164</definedName>
    <definedName name="trails_a_F_C_12_65_T">'[3]HRB female caucasian'!$BU$163:$CM$164</definedName>
    <definedName name="trails_a_F_C_12_70_T">'[3]HRB female caucasian'!$D$186:$V$187</definedName>
    <definedName name="trails_a_F_C_12_75_T">'[3]HRB female caucasian'!$AA$186:$AS$187</definedName>
    <definedName name="trails_a_F_C_12_80_T">'[3]HRB female caucasian'!$AX$186:$BP$187</definedName>
    <definedName name="trails_a_F_C_13_20_T">'[3]HRB female caucasian'!$D$209:$V$210</definedName>
    <definedName name="trails_a_F_C_13_35_T">'[3]HRB female caucasian'!$AA$209:$AS$210</definedName>
    <definedName name="trails_a_F_C_13_40_T">'[3]HRB female caucasian'!$AX$209:$BP$210</definedName>
    <definedName name="trails_a_F_C_13_45_T">'[3]HRB female caucasian'!$BU$209:$CM$210</definedName>
    <definedName name="trails_a_F_C_13_50_T">'[3]HRB female caucasian'!$D$232:$V$233</definedName>
    <definedName name="trails_a_F_C_13_55_T">'[3]HRB female caucasian'!$AA$232:$AS$233</definedName>
    <definedName name="trails_a_F_C_13_60_T">'[3]HRB female caucasian'!$AX$232:$BP$233</definedName>
    <definedName name="trails_a_F_C_13_65_T">'[3]HRB female caucasian'!$BU$232:$CM$233</definedName>
    <definedName name="trails_a_F_C_13_70_T">'[3]HRB female caucasian'!$D$255:$V$256</definedName>
    <definedName name="trails_a_F_C_13_75_T">'[3]HRB female caucasian'!$AA$255:$AS$256</definedName>
    <definedName name="trails_a_F_C_13_80_T">'[3]HRB female caucasian'!$AX$255:$BP$256</definedName>
    <definedName name="trails_a_F_C_16_20_T">'[3]HRB female caucasian'!$D$278:$V$279</definedName>
    <definedName name="trails_a_F_C_16_35_T">'[3]HRB female caucasian'!$AA$278:$AS$279</definedName>
    <definedName name="trails_a_F_C_16_40_T">'[3]HRB female caucasian'!$AX$278:$BP$279</definedName>
    <definedName name="trails_a_F_C_16_45_T">'[3]HRB female caucasian'!$BU$278:$CM$279</definedName>
    <definedName name="trails_a_F_C_16_50_T">'[3]HRB female caucasian'!$D$301:$V$302</definedName>
    <definedName name="trails_a_F_C_16_55_T">'[3]HRB female caucasian'!$AA$301:$AS$302</definedName>
    <definedName name="trails_a_F_C_16_60_T">'[3]HRB female caucasian'!$AX$301:$BP$302</definedName>
    <definedName name="trails_a_F_C_16_65_T">'[3]HRB female caucasian'!$BU$301:$CM$302</definedName>
    <definedName name="trails_a_F_C_16_70_T">'[3]HRB female caucasian'!$D$324:$V$325</definedName>
    <definedName name="trails_a_F_C_16_75_T">'[3]HRB female caucasian'!$AA$324:$AS$325</definedName>
    <definedName name="trails_a_F_C_16_80_T">'[3]HRB female caucasian'!$AX$324:$BP$325</definedName>
    <definedName name="trails_a_F_C_18_20_T">'[3]HRB female caucasian'!$D$347:$V$348</definedName>
    <definedName name="trails_a_F_C_18_35_T">'[3]HRB female caucasian'!$AA$347:$AS$348</definedName>
    <definedName name="trails_a_F_C_18_40_T">'[3]HRB female caucasian'!$AX$347:$BP$348</definedName>
    <definedName name="trails_a_F_C_18_45_T">'[3]HRB female caucasian'!$BU$347:$CM$348</definedName>
    <definedName name="trails_a_F_C_18_50_T">'[3]HRB female caucasian'!$D$370:$V$371</definedName>
    <definedName name="trails_a_F_C_18_55_T">'[3]HRB female caucasian'!$AA$370:$AS$371</definedName>
    <definedName name="trails_a_F_C_18_60_T">'[3]HRB female caucasian'!$AX$370:$BP$371</definedName>
    <definedName name="trails_a_F_C_18_65_T">'[3]HRB female caucasian'!$BU$370:$CM$371</definedName>
    <definedName name="trails_a_F_C_18_70_T">'[3]HRB female caucasian'!$D$393:$V$394</definedName>
    <definedName name="trails_a_F_C_18_75_T">'[3]HRB female caucasian'!$AA$393:$AS$394</definedName>
    <definedName name="trails_a_F_C_18_80_T">'[3]HRB female caucasian'!$AX$393:$BP$394</definedName>
    <definedName name="trails_a_F_C_7_20_T">'[3]HRB female caucasian'!$D$2:$V$3</definedName>
    <definedName name="trails_a_F_C_7_35_T">'[3]HRB female caucasian'!$AA$4:$AS$5</definedName>
    <definedName name="trails_a_F_C_7_40_T">'[3]HRB female caucasian'!$AX$2:$BP$3</definedName>
    <definedName name="trails_a_F_C_7_45_T">'[3]HRB female caucasian'!$BU$2:$CM$3</definedName>
    <definedName name="trails_a_F_C_7_50_T">'[3]HRB female caucasian'!$D$25:$V$26</definedName>
    <definedName name="trails_a_F_C_7_55_T">'[3]HRB female caucasian'!$AA$25:$AS$26</definedName>
    <definedName name="trails_a_F_C_7_60_T">'[3]HRB female caucasian'!$AX$25:$BP$26</definedName>
    <definedName name="trails_a_F_C_7_65_T">'[3]HRB female caucasian'!$BU$25:$CM$26</definedName>
    <definedName name="trails_a_F_C_7_70_T">'[3]HRB female caucasian'!$D$48:$V$49</definedName>
    <definedName name="trails_a_F_C_7_75_T">'[3]HRB female caucasian'!$AA$48:$AS$49</definedName>
    <definedName name="trails_a_F_C_7_80_T">'[3]HRB female caucasian'!$AX$48:$BP$49</definedName>
    <definedName name="trails_a_F_C_9_20_T">'[3]HRB female caucasian'!$D$71:$V$72</definedName>
    <definedName name="trails_a_F_C_9_35_T">'[3]HRB female caucasian'!$AA$71:$AS$72</definedName>
    <definedName name="trails_a_F_C_9_40_T">'[3]HRB female caucasian'!$AX$71:$BP$72</definedName>
    <definedName name="trails_a_F_C_9_45_T">'[3]HRB female caucasian'!$AX$71:$BP$72</definedName>
    <definedName name="trails_a_F_C_9_50_T">'[3]HRB female caucasian'!$D$94:$V$95</definedName>
    <definedName name="trails_a_F_C_9_55_T">'[3]HRB female caucasian'!$AA$94:$AS$95</definedName>
    <definedName name="trails_a_F_C_9_60_T">'[3]HRB female caucasian'!$AX$94:$BP$95</definedName>
    <definedName name="trails_a_F_C_9_65_T">'[3]HRB female caucasian'!$BU$94:$CM$95</definedName>
    <definedName name="trails_a_F_C_9_70_T">'[3]HRB female caucasian'!$D$117:$V$118</definedName>
    <definedName name="trails_a_F_C_9_75_T">'[3]HRB female caucasian'!$AA$117:$AS$118</definedName>
    <definedName name="trails_a_F_C_9_80_T">'[3]HRB female caucasian'!$AX$117:$BP$118</definedName>
    <definedName name="trails_a_M_AA_12_20_T">'[3]HRB male african amer.'!$D$140:$V$141</definedName>
    <definedName name="trails_a_M_AA_12_35_T">'[3]HRB male african amer.'!$AA$140:$AS$141</definedName>
    <definedName name="trails_a_M_AA_12_40_T">'[3]HRB male african amer.'!$AX$140:$BP$141</definedName>
    <definedName name="trails_a_M_AA_12_45_T">'[3]HRB male african amer.'!$BU$140:$CM$141</definedName>
    <definedName name="trails_a_M_AA_12_50_T">'[3]HRB male african amer.'!$D$163:$V$164</definedName>
    <definedName name="trails_a_M_AA_12_55_T">'[3]HRB male african amer.'!$AA$163:$AS$164</definedName>
    <definedName name="trails_a_M_AA_12_60_T">'[3]HRB male african amer.'!$AX$163:$BP$164</definedName>
    <definedName name="trails_a_M_AA_12_65_T">'[3]HRB male african amer.'!$BU$163:$CM$164</definedName>
    <definedName name="trails_a_M_AA_12_70_T">'[3]HRB male african amer.'!$D$186:$V$187</definedName>
    <definedName name="trails_a_M_AA_12_75_T">'[3]HRB male african amer.'!$AA$186:$AS$187</definedName>
    <definedName name="trails_a_M_AA_12_80_T">'[3]HRB male african amer.'!$AX$186:$BP$187</definedName>
    <definedName name="trails_a_M_AA_13_20_T">'[3]HRB male african amer.'!$D$209:$V$210</definedName>
    <definedName name="trails_a_M_AA_13_35_T">'[3]HRB male african amer.'!$AA$209:$AS$210</definedName>
    <definedName name="trails_a_M_AA_13_40_T">'[3]HRB male african amer.'!$AX$209:$BP$210</definedName>
    <definedName name="trails_a_M_AA_13_45_T">'[3]HRB male african amer.'!$BU$209:$CM$210</definedName>
    <definedName name="trails_a_M_AA_13_50_T">'[3]HRB male african amer.'!$D$232:$V$233</definedName>
    <definedName name="trails_a_M_AA_13_55_T">'[3]HRB male african amer.'!$AA$232:$AS$233</definedName>
    <definedName name="trails_a_M_AA_13_60_T">'[3]HRB male african amer.'!$AX$232:$BP$233</definedName>
    <definedName name="trails_a_M_AA_13_65_T">'[3]HRB male african amer.'!$BU$232:$CM$233</definedName>
    <definedName name="trails_a_M_AA_13_70_T">'[3]HRB male african amer.'!$D$255:$V$256</definedName>
    <definedName name="trails_a_M_AA_13_75_T">'[3]HRB male african amer.'!$AA$255:$AS$256</definedName>
    <definedName name="trails_a_M_AA_13_80_T">'[3]HRB male african amer.'!$AX$255:$BP$256</definedName>
    <definedName name="trails_a_M_AA_16_20_T">'[3]HRB male african amer.'!$D$278:$V$279</definedName>
    <definedName name="trails_a_M_AA_16_35_T">'[3]HRB male african amer.'!$AA$278:$AS$279</definedName>
    <definedName name="trails_a_M_AA_16_40_T">'[3]HRB male african amer.'!$AX$278:$BP$279</definedName>
    <definedName name="trails_a_M_AA_16_45_T">'[3]HRB male african amer.'!$BU$278:$CM$279</definedName>
    <definedName name="trails_a_M_AA_16_50_T">'[3]HRB male african amer.'!$D$301:$V$302</definedName>
    <definedName name="trails_a_M_AA_16_55_T">'[3]HRB male african amer.'!$AA$301:$AS$302</definedName>
    <definedName name="trails_a_M_AA_16_60_T">'[3]HRB male african amer.'!$AX$301:$BP$302</definedName>
    <definedName name="trails_a_M_AA_16_65_T">'[3]HRB male african amer.'!$BU$301:$CM$302</definedName>
    <definedName name="trails_a_M_AA_16_70_T">'[3]HRB male african amer.'!$D$324:$V$325</definedName>
    <definedName name="trails_a_M_AA_16_75_T">'[3]HRB male african amer.'!$AA$324:$AS$325</definedName>
    <definedName name="trails_a_M_AA_16_80_T">'[3]HRB male african amer.'!$AX$324:$BP$325</definedName>
    <definedName name="trails_a_M_AA_18_20_T">'[3]HRB male african amer.'!$D$347:$V$348</definedName>
    <definedName name="trails_a_M_AA_18_35_T">'[3]HRB male african amer.'!$AA$347:$AS$348</definedName>
    <definedName name="trails_a_M_AA_18_40_T">'[3]HRB male african amer.'!$AX$347:$BP$348</definedName>
    <definedName name="trails_a_M_AA_18_45_T">'[3]HRB male african amer.'!$BU$347:$CM$348</definedName>
    <definedName name="trails_a_M_AA_18_50_T">'[3]HRB male african amer.'!$D$370:$V$371</definedName>
    <definedName name="trails_a_M_AA_18_55_T">'[3]HRB male african amer.'!$AA$370:$AS$371</definedName>
    <definedName name="trails_a_M_AA_18_60_T">'[3]HRB male african amer.'!$AX$370:$BP$371</definedName>
    <definedName name="trails_a_M_AA_18_65_T">'[3]HRB male african amer.'!$BU$370:$CM$371</definedName>
    <definedName name="trails_a_M_AA_18_70_T">'[3]HRB male african amer.'!$D$393:$V$394</definedName>
    <definedName name="trails_a_M_AA_18_75_T">'[3]HRB male african amer.'!$AA$393:$AS$394</definedName>
    <definedName name="trails_a_M_AA_18_80_T">'[3]HRB male african amer.'!$AX$393:$BP$394</definedName>
    <definedName name="trails_a_M_AA_7_20_T">'[3]HRB male african amer.'!$D$2:$V$3</definedName>
    <definedName name="trails_a_M_AA_7_35_T">'[3]HRB male african amer.'!$AA$2:$AS$3</definedName>
    <definedName name="trails_a_M_AA_7_40_T">'[3]HRB male african amer.'!$AX$2:$BP$3</definedName>
    <definedName name="trails_a_M_AA_7_45_T">'[3]HRB male african amer.'!$BU$2:$CM$3</definedName>
    <definedName name="trails_a_M_AA_7_50_T">'[3]HRB male african amer.'!$D$25:$V$26</definedName>
    <definedName name="trails_a_M_AA_7_55_T">'[3]HRB male african amer.'!$AA$25:$AS$26</definedName>
    <definedName name="trails_a_M_AA_7_60_T">'[3]HRB male african amer.'!$AX$25:$BP$26</definedName>
    <definedName name="trails_a_M_AA_7_65_T">'[3]HRB male african amer.'!$BU$25:$CM$26</definedName>
    <definedName name="trails_a_M_AA_7_70_T">'[3]HRB male african amer.'!$D$48:$V$49</definedName>
    <definedName name="trails_a_M_AA_7_75_T">'[3]HRB male african amer.'!$AA$48:$AS$49</definedName>
    <definedName name="trails_a_M_AA_7_80_T">'[3]HRB male african amer.'!$AX$48:$BP$49</definedName>
    <definedName name="trails_a_M_AA_9_20_T">'[3]HRB male african amer.'!$D$71:$V$72</definedName>
    <definedName name="trails_a_M_AA_9_35_T">'[3]HRB male african amer.'!$AA$71:$AS$72</definedName>
    <definedName name="trails_a_M_AA_9_40_T">'[3]HRB male african amer.'!$AX$71:$BP$72</definedName>
    <definedName name="trails_a_M_AA_9_45_T">'[3]HRB male african amer.'!$BU$71:$CM$72</definedName>
    <definedName name="trails_a_M_AA_9_50_T">'[3]HRB male african amer.'!$D$94:$V$95</definedName>
    <definedName name="trails_a_M_AA_9_55_T">'[3]HRB male african amer.'!$AA$94:$AS$95</definedName>
    <definedName name="trails_a_M_AA_9_60_T">'[3]HRB male african amer.'!$AX$94:$BP$95</definedName>
    <definedName name="trails_a_M_AA_9_65_T">'[3]HRB male african amer.'!$BU$94:$CM$95</definedName>
    <definedName name="trails_a_M_AA_9_70_T">'[3]HRB male african amer.'!$D$117:$V$118</definedName>
    <definedName name="trails_a_M_AA_9_75_T">'[3]HRB male african amer.'!$AA$117:$AS$118</definedName>
    <definedName name="trails_a_M_AA_9_80_T">'[3]HRB male african amer.'!$AX$117:$BP$118</definedName>
    <definedName name="trails_a_M_C_12_20_T">'[3]HRB male caucasian'!$D$140:$V$141</definedName>
    <definedName name="trails_a_M_C_12_35_T">'[3]HRB male caucasian'!$AA$140:$AS$141</definedName>
    <definedName name="trails_a_M_C_12_40_T">'[3]HRB male caucasian'!$AX$140:$BP$141</definedName>
    <definedName name="trails_a_M_C_12_45_T">'[3]HRB male caucasian'!$BU$140:$CM$141</definedName>
    <definedName name="trails_a_M_C_12_50_T">'[3]HRB male caucasian'!$D$163:$V$164</definedName>
    <definedName name="trails_a_M_C_12_55_T">'[3]HRB male caucasian'!$AA$163:$AS$164</definedName>
    <definedName name="trails_a_M_C_12_60_T">'[3]HRB male caucasian'!$AX$163:$BP$164</definedName>
    <definedName name="trails_a_M_C_12_65_T">'[3]HRB male caucasian'!$BU$163:$CM$164</definedName>
    <definedName name="trails_a_M_C_12_70_T">'[3]HRB male caucasian'!$D$186:$V$187</definedName>
    <definedName name="trails_a_M_C_12_75_T">'[3]HRB male caucasian'!$AA$186:$AS$187</definedName>
    <definedName name="trails_a_M_C_12_80_T">'[3]HRB male caucasian'!$AX$186:$BP$187</definedName>
    <definedName name="trails_a_M_C_13_20_T">'[3]HRB male caucasian'!$D$209:$V$210</definedName>
    <definedName name="trails_a_M_C_13_35_T">'[3]HRB male caucasian'!$AA$209:$AS$210</definedName>
    <definedName name="trails_a_M_C_13_40_T">'[3]HRB male caucasian'!$AX$209:$BP$210</definedName>
    <definedName name="trails_a_M_C_13_45_T">'[3]HRB male caucasian'!$BU$209:$CM$210</definedName>
    <definedName name="trails_a_M_C_13_50_T">'[3]HRB male caucasian'!$D$232:$V$233</definedName>
    <definedName name="trails_a_M_C_13_55_T">'[3]HRB male caucasian'!$AA$232:$AS$233</definedName>
    <definedName name="trails_a_M_C_13_60_T">'[3]HRB male caucasian'!$AX$232:$BP$233</definedName>
    <definedName name="trails_a_M_C_13_65_T">'[3]HRB male caucasian'!$BU$232:$CM$233</definedName>
    <definedName name="trails_a_M_C_13_70_T">'[3]HRB male caucasian'!$D$255:$V$256</definedName>
    <definedName name="trails_a_M_C_13_75_T">'[3]HRB male caucasian'!$AA$255:$AS$256</definedName>
    <definedName name="trails_a_M_C_13_80_T">'[3]HRB male caucasian'!$AX$255:$BP$256</definedName>
    <definedName name="trails_a_M_C_16_20_T">'[3]HRB male caucasian'!$D$278:$V$279</definedName>
    <definedName name="trails_a_M_C_16_35_T">'[3]HRB male caucasian'!$AA$278:$AS$279</definedName>
    <definedName name="trails_a_M_C_16_40_T">'[3]HRB male caucasian'!$AX$278:$BP$279</definedName>
    <definedName name="trails_a_M_C_16_45_T">'[3]HRB male caucasian'!$BU$278:$CM$279</definedName>
    <definedName name="trails_a_M_C_16_50_T">'[3]HRB male caucasian'!$D$301:$V$302</definedName>
    <definedName name="trails_a_M_C_16_55_T">'[3]HRB male caucasian'!$AA$301:$AS$302</definedName>
    <definedName name="trails_a_M_C_16_60_T">'[3]HRB male caucasian'!$AX$301:$BP$302</definedName>
    <definedName name="trails_a_M_C_16_65_T">'[3]HRB male caucasian'!$BU$301:$CM$302</definedName>
    <definedName name="trails_a_M_C_16_70_T">'[3]HRB male caucasian'!$D$324:$V$325</definedName>
    <definedName name="trails_a_M_C_16_75_T">'[3]HRB male caucasian'!$AA$324:$AS$325</definedName>
    <definedName name="trails_a_M_C_16_80_T">'[3]HRB male caucasian'!$AX$324:$BP$325</definedName>
    <definedName name="trails_a_M_C_18_20_T">'[3]HRB male caucasian'!$D$347:$V$348</definedName>
    <definedName name="trails_a_M_C_18_35_T">'[3]HRB male caucasian'!$AA$347:$AS$348</definedName>
    <definedName name="trails_a_M_C_18_40_T">'[3]HRB male caucasian'!$AX$347:$BP$348</definedName>
    <definedName name="trails_a_M_C_18_45_T">'[3]HRB male caucasian'!$BU$347:$CM$348</definedName>
    <definedName name="trails_a_M_C_18_50_T">'[3]HRB male caucasian'!$D$370:$V$371</definedName>
    <definedName name="trails_a_M_C_18_55_T">'[3]HRB male caucasian'!$AA$370:$AS$371</definedName>
    <definedName name="trails_a_M_C_18_60_T">'[3]HRB male caucasian'!$AX$370:$BP$371</definedName>
    <definedName name="trails_a_M_C_18_65_T">'[3]HRB male caucasian'!$BU$370:$CM$371</definedName>
    <definedName name="trails_a_M_C_18_70_T">'[3]HRB male caucasian'!$D$393:$V$394</definedName>
    <definedName name="trails_a_M_C_18_75_T">'[3]HRB male caucasian'!$AA$393:$AS$394</definedName>
    <definedName name="trails_a_M_C_18_80_T">'[3]HRB male caucasian'!$AX$393:$BP$394</definedName>
    <definedName name="trails_a_M_C_7_20_T">'[3]HRB male caucasian'!$D$2:$V$3</definedName>
    <definedName name="trails_a_M_C_7_35_T">'[3]HRB male caucasian'!$AA$2:$AS$3</definedName>
    <definedName name="trails_a_M_C_7_40_T">'[3]HRB male caucasian'!$AX$2:$BP$3</definedName>
    <definedName name="trails_a_M_C_7_45_T">'[3]HRB male caucasian'!$BU$2:$CM$3</definedName>
    <definedName name="trails_a_M_C_7_50_T">'[3]HRB male caucasian'!$D$25:$V$26</definedName>
    <definedName name="trails_a_M_C_7_55_T">'[3]HRB male caucasian'!$AA$25:$AS$26</definedName>
    <definedName name="trails_a_M_C_7_60_T">'[3]HRB male caucasian'!$AX$25:$BP$26</definedName>
    <definedName name="trails_a_M_C_7_65_T">'[3]HRB male caucasian'!$BU$25:$CM$26</definedName>
    <definedName name="trails_a_M_C_7_70_T">'[3]HRB male caucasian'!$D$48:$V$49</definedName>
    <definedName name="trails_a_M_C_7_75_T">'[3]HRB male caucasian'!$AA$48:$AS$49</definedName>
    <definedName name="trails_a_M_C_7_80_T">'[3]HRB male caucasian'!$AX$48:$BP$49</definedName>
    <definedName name="trails_a_M_C_9_20_T">'[3]HRB male caucasian'!$D$71:$V$72</definedName>
    <definedName name="trails_a_M_C_9_35_T">'[3]HRB male caucasian'!$AA$71:$AS$72</definedName>
    <definedName name="trails_a_M_C_9_40_T">'[3]HRB male caucasian'!$AX$71:$BP$72</definedName>
    <definedName name="trails_a_M_C_9_45_T">'[3]HRB male caucasian'!$BU$71:$CM$72</definedName>
    <definedName name="trails_a_M_C_9_50_T">'[3]HRB male caucasian'!$D$94:$V$95</definedName>
    <definedName name="trails_a_M_C_9_55_T">'[3]HRB male caucasian'!$AA$94:$AS$95</definedName>
    <definedName name="trails_a_M_C_9_60_T">'[3]HRB male caucasian'!$AX$94:$BP$95</definedName>
    <definedName name="trails_a_M_C_9_65_T">'[3]HRB male caucasian'!$BU$94:$CM$95</definedName>
    <definedName name="trails_a_M_C_9_70_T">'[3]HRB male caucasian'!$D$117:$V$118</definedName>
    <definedName name="trails_a_M_C_9_75_T">'[3]HRB male caucasian'!$AA$117:$AS$118</definedName>
    <definedName name="trails_a_M_C_9_80_T">'[3]HRB male caucasian'!$AX$117:$BP$118</definedName>
    <definedName name="trails_b">'[3]stai-HRB'!$B$48:$T$49</definedName>
    <definedName name="trails_b_F_AA_12_20_T">'[3]HRB female african amer.'!$D$142:$V$143</definedName>
    <definedName name="trails_b_F_AA_12_35_T">'[3]HRB female african amer.'!$AA$142:$AS$143</definedName>
    <definedName name="trails_b_F_AA_12_40_T">'[3]HRB female african amer.'!$AX$142:$BP$143</definedName>
    <definedName name="trails_b_F_AA_12_45_T">'[3]HRB female african amer.'!$BU$142:$CM$143</definedName>
    <definedName name="trails_b_F_AA_12_50_T">'[3]HRB female african amer.'!$D$165:$V$166</definedName>
    <definedName name="trails_b_F_AA_12_55_T">'[3]HRB female african amer.'!$AA$165:$AS$166</definedName>
    <definedName name="trails_b_F_AA_12_60_T">'[3]HRB female african amer.'!$AX$165:$BP$166</definedName>
    <definedName name="trails_b_F_AA_12_65_T">'[3]HRB female african amer.'!$BU$165:$CM$166</definedName>
    <definedName name="trails_b_F_AA_12_70_T">'[3]HRB female african amer.'!$D$188:$V$189</definedName>
    <definedName name="trails_b_F_AA_12_75_T">'[3]HRB female african amer.'!$AA$188:$AS$189</definedName>
    <definedName name="trails_b_F_AA_12_80_T">'[3]HRB female african amer.'!$AX$188:$BP$189</definedName>
    <definedName name="trails_b_F_AA_13_20_T">'[3]HRB female african amer.'!$D$211:$V$212</definedName>
    <definedName name="trails_b_F_AA_13_35_T">'[3]HRB female african amer.'!$AA$211:$AS$212</definedName>
    <definedName name="trails_b_F_AA_13_40_T">'[3]HRB female african amer.'!$AX$211:$BP$212</definedName>
    <definedName name="trails_b_F_AA_13_45_T">'[3]HRB female african amer.'!$BU$211:$CM$212</definedName>
    <definedName name="trails_b_F_AA_13_50_T">'[3]HRB female african amer.'!$D$234:$V$235</definedName>
    <definedName name="trails_b_F_AA_13_55_T">'[3]HRB female african amer.'!$AA$234:$AS$235</definedName>
    <definedName name="trails_b_F_AA_13_60_T">'[3]HRB female african amer.'!$AX$234:$BP$235</definedName>
    <definedName name="trails_b_F_AA_13_65_T">'[3]HRB female african amer.'!$BU$234:$CM$235</definedName>
    <definedName name="trails_b_F_AA_13_70_T">'[3]HRB female african amer.'!$D$257:$V$258</definedName>
    <definedName name="trails_b_F_AA_13_75_T">'[3]HRB female african amer.'!$AA$257:$AS$258</definedName>
    <definedName name="trails_b_F_AA_13_80_T">'[3]HRB female african amer.'!$AX$257:$BP$258</definedName>
    <definedName name="trails_b_F_AA_16_20_T">'[3]HRB female african amer.'!$D$280:$V$281</definedName>
    <definedName name="trails_b_F_AA_16_35_T">'[3]HRB female african amer.'!$AA$280:$AS$281</definedName>
    <definedName name="trails_b_F_AA_16_40_T">'[3]HRB female african amer.'!$AX$280:$BP$281</definedName>
    <definedName name="trails_b_F_AA_16_45_T">'[3]HRB female african amer.'!$BU$280:$CM$281</definedName>
    <definedName name="trails_b_F_AA_16_50_T">'[3]HRB female african amer.'!$D$303:$V$304</definedName>
    <definedName name="trails_b_F_AA_16_55_T">'[3]HRB female african amer.'!$AA$303:$AS$304</definedName>
    <definedName name="trails_b_F_AA_16_60_T">'[3]HRB female african amer.'!$AX$303:$BP$304</definedName>
    <definedName name="trails_b_F_AA_16_65_T">'[3]HRB female african amer.'!$BU$303:$CM$304</definedName>
    <definedName name="trails_b_F_AA_16_70_T">'[3]HRB female african amer.'!$D$326:$V$327</definedName>
    <definedName name="trails_b_F_AA_16_75_T">'[3]HRB female african amer.'!$AA$326:$AS$327</definedName>
    <definedName name="trails_b_F_AA_16_80_T">'[3]HRB female african amer.'!$AX$326:$BP$327</definedName>
    <definedName name="trails_b_F_AA_18_20_T">'[3]HRB female african amer.'!$D$349:$V$350</definedName>
    <definedName name="trails_b_F_AA_18_35_T">'[3]HRB female african amer.'!$AA$349:$AS$350</definedName>
    <definedName name="trails_b_F_AA_18_40_T">'[3]HRB female african amer.'!$AX$349:$BP$350</definedName>
    <definedName name="trails_b_F_AA_18_45_T">'[3]HRB female african amer.'!$BU$349:$CM$350</definedName>
    <definedName name="trails_b_F_AA_18_50_T">'[3]HRB female african amer.'!$D$372:$V$373</definedName>
    <definedName name="trails_b_F_AA_18_55_T">'[3]HRB female african amer.'!$AA$372:$AS$373</definedName>
    <definedName name="trails_b_F_AA_18_60_T">'[3]HRB female african amer.'!$AX$372:$BP$373</definedName>
    <definedName name="trails_b_F_AA_18_65_T">'[3]HRB female african amer.'!$BU$372:$CM$373</definedName>
    <definedName name="trails_b_F_AA_18_70_T">'[3]HRB female african amer.'!$D$395:$V$396</definedName>
    <definedName name="trails_b_F_AA_18_75_T">'[3]HRB female african amer.'!$AA$395:$AS$396</definedName>
    <definedName name="trails_b_F_AA_18_80_T">'[3]HRB female african amer.'!$AX$395:$BP$396</definedName>
    <definedName name="trails_b_F_AA_7_20_T">'[3]HRB female african amer.'!$D$4:$V$5</definedName>
    <definedName name="trails_b_F_AA_7_35_T">'[3]HRB female african amer.'!$AA$4:$AS$5</definedName>
    <definedName name="trails_b_F_AA_7_40_T">'[3]HRB female african amer.'!$AX$4:$BP$5</definedName>
    <definedName name="trails_b_F_AA_7_45_T">'[3]HRB female african amer.'!$BU$4:$CM$5</definedName>
    <definedName name="trails_b_F_AA_7_50_T">'[3]HRB female african amer.'!$D$27:$V$28</definedName>
    <definedName name="trails_b_F_AA_7_55_T">'[3]HRB female african amer.'!$AA$27:$AS$28</definedName>
    <definedName name="trails_b_F_AA_7_60_T">'[3]HRB female african amer.'!$AX$27:$BP$28</definedName>
    <definedName name="trails_b_F_AA_7_65_T">'[3]HRB female african amer.'!$BU$27:$CM$28</definedName>
    <definedName name="trails_b_F_AA_7_70_T">'[3]HRB female african amer.'!$D$50:$V$51</definedName>
    <definedName name="trails_b_F_AA_7_75_T">'[3]HRB female african amer.'!$AA$50:$AS$51</definedName>
    <definedName name="trails_b_F_AA_7_80_T">'[3]HRB female african amer.'!$AX$50:$BP$51</definedName>
    <definedName name="trails_b_F_AA_9_20_T">'[3]HRB female african amer.'!$D$73:$V$74</definedName>
    <definedName name="trails_b_F_AA_9_35_T">'[3]HRB female african amer.'!$AA$73:$AS$74</definedName>
    <definedName name="trails_b_F_AA_9_40_T">'[3]HRB female african amer.'!$AX$73:$BP$74</definedName>
    <definedName name="trails_b_F_AA_9_45_T">'[3]HRB female african amer.'!$BU$73:$CM$74</definedName>
    <definedName name="trails_b_F_AA_9_50_T">'[3]HRB female african amer.'!$D$96:$V$97</definedName>
    <definedName name="trails_b_F_AA_9_55_T">'[3]HRB female african amer.'!$AA$96:$AS$97</definedName>
    <definedName name="trails_b_F_AA_9_60_T">'[3]HRB female african amer.'!$AX$96:$BP$97</definedName>
    <definedName name="trails_b_F_AA_9_65_T">'[3]HRB female african amer.'!$BU$96:$CM$97</definedName>
    <definedName name="trails_b_F_AA_9_70_T">'[3]HRB female african amer.'!$D$119:$V$120</definedName>
    <definedName name="trails_b_F_AA_9_75_T">'[3]HRB female african amer.'!$AA$119:$AS$120</definedName>
    <definedName name="trails_b_F_AA_9_80_T">'[3]HRB female african amer.'!$AX$119:$BP$120</definedName>
    <definedName name="trails_b_F_C_12_20_T">'[3]HRB female caucasian'!$D$142:$V$143</definedName>
    <definedName name="trails_b_F_C_12_35_T">'[3]HRB female caucasian'!$AA$142:$AS$143</definedName>
    <definedName name="trails_b_F_C_12_40_T">'[3]HRB female caucasian'!$AX$142:$BP$143</definedName>
    <definedName name="trails_b_F_C_12_45_T">'[3]HRB female caucasian'!$BU$142:$CM$143</definedName>
    <definedName name="trails_b_F_C_12_50_T">'[3]HRB female caucasian'!$D$165:$V$166</definedName>
    <definedName name="trails_b_F_C_12_55_T">'[3]HRB female caucasian'!$AA$165:$AS$166</definedName>
    <definedName name="trails_b_F_C_12_60_T">'[3]HRB female caucasian'!$AX$165:$BP$166</definedName>
    <definedName name="trails_b_F_C_12_65_T">'[3]HRB female caucasian'!$BU$165:$CM$166</definedName>
    <definedName name="trails_b_F_C_12_70_T">'[3]HRB female caucasian'!$D$188:$V$189</definedName>
    <definedName name="trails_b_F_C_12_75_T">'[3]HRB female caucasian'!$AA$188:$AS$189</definedName>
    <definedName name="trails_b_F_C_12_80_T">'[3]HRB female caucasian'!$AX$188:$BP$189</definedName>
    <definedName name="trails_b_F_C_13_20_T">'[3]HRB female caucasian'!$D$211:$V$212</definedName>
    <definedName name="trails_b_F_C_13_35_T">'[3]HRB female caucasian'!$AA$211:$AS$212</definedName>
    <definedName name="trails_b_F_C_13_40_T">'[3]HRB female caucasian'!$AX$211:$BP$212</definedName>
    <definedName name="trails_b_F_C_13_45_T">'[3]HRB female caucasian'!$BU$211:$CM$212</definedName>
    <definedName name="trails_b_F_C_13_50_T">'[3]HRB female caucasian'!$D$234:$V$235</definedName>
    <definedName name="trails_b_F_C_13_55_T">'[3]HRB female caucasian'!$AA$234:$AS$235</definedName>
    <definedName name="trails_b_F_C_13_60_T">'[3]HRB female caucasian'!$AX$234:$BP$235</definedName>
    <definedName name="trails_b_F_C_13_65_T">'[3]HRB female caucasian'!$BU$234:$CM$235</definedName>
    <definedName name="trails_b_F_C_13_70_T">'[3]HRB female caucasian'!$D$257:$V$258</definedName>
    <definedName name="trails_b_F_C_13_75_T">'[3]HRB female caucasian'!$AA$257:$AS$258</definedName>
    <definedName name="trails_b_F_C_13_80_T">'[3]HRB female caucasian'!$AX$257:$BP$258</definedName>
    <definedName name="trails_b_F_C_16_20_T">'[3]HRB female caucasian'!$D$280:$V$281</definedName>
    <definedName name="trails_b_F_C_16_35_T">'[3]HRB female caucasian'!$AA$280:$AS$281</definedName>
    <definedName name="trails_b_F_C_16_40_T">'[3]HRB female caucasian'!$AX$280:$BP$281</definedName>
    <definedName name="trails_b_F_C_16_45_T">'[3]HRB female caucasian'!$BU$280:$CM$281</definedName>
    <definedName name="trails_b_F_C_16_50_T">'[3]HRB female caucasian'!$D$303:$V$304</definedName>
    <definedName name="trails_b_F_C_16_55_T">'[3]HRB female caucasian'!$AA$303:$AS$304</definedName>
    <definedName name="trails_b_F_C_16_60_T">'[3]HRB female caucasian'!$AX$303:$BP$304</definedName>
    <definedName name="trails_b_F_C_16_65_T">'[3]HRB female caucasian'!$BU$303:$CM$304</definedName>
    <definedName name="trails_b_F_C_16_70_T">'[3]HRB female caucasian'!$D$326:$V$327</definedName>
    <definedName name="trails_b_F_C_16_75_T">'[3]HRB female caucasian'!$AA$326:$AS$327</definedName>
    <definedName name="trails_b_F_C_16_80_T">'[3]HRB female caucasian'!$AX$326:$BP$327</definedName>
    <definedName name="trails_b_F_C_18_20_T">'[3]HRB female caucasian'!$D$349:$V$350</definedName>
    <definedName name="trails_b_F_C_18_35_T">'[3]HRB female caucasian'!$AA$349:$AS$350</definedName>
    <definedName name="trails_b_F_C_18_40_T">'[3]HRB female caucasian'!$AX$349:$BP$350</definedName>
    <definedName name="trails_b_F_C_18_45_T">'[3]HRB female caucasian'!$BU$349:$CM$350</definedName>
    <definedName name="trails_b_F_C_18_50_T">'[3]HRB female caucasian'!$D$372:$V$373</definedName>
    <definedName name="trails_b_F_C_18_55_T">'[3]HRB female caucasian'!$AA$372:$AS$373</definedName>
    <definedName name="trails_b_F_C_18_60_T">'[3]HRB female caucasian'!$AX$372:$BP$373</definedName>
    <definedName name="trails_b_F_C_18_65_T">'[3]HRB female caucasian'!$BU$372:$CM$373</definedName>
    <definedName name="trails_b_F_C_18_70_T">'[3]HRB female caucasian'!$D$395:$V$396</definedName>
    <definedName name="trails_b_F_C_18_75_T">'[3]HRB female caucasian'!$AA$395:$AS$396</definedName>
    <definedName name="trails_b_F_C_18_80_T">'[3]HRB female caucasian'!$AX$395:$BP$396</definedName>
    <definedName name="trails_b_F_C_7_20_T">'[3]HRB female caucasian'!$D$4:$V$5</definedName>
    <definedName name="trails_b_F_C_7_35_T">'[3]HRB female caucasian'!$AA$4:$AS$5</definedName>
    <definedName name="trails_b_F_C_7_40_T">'[3]HRB female caucasian'!$AX$4:$BP$5</definedName>
    <definedName name="trails_b_F_C_7_45_T">'[3]HRB female caucasian'!$BU$4:$CM$5</definedName>
    <definedName name="trails_b_F_C_7_50_T">'[3]HRB female caucasian'!$D$27:$V$28</definedName>
    <definedName name="trails_b_F_C_7_55_T">'[3]HRB female caucasian'!$AA$27:$AS$28</definedName>
    <definedName name="trails_b_F_C_7_60_T">'[3]HRB female caucasian'!$AX$27:$BP$28</definedName>
    <definedName name="trails_b_F_C_7_65_T">'[3]HRB female caucasian'!$BU$27:$CM$28</definedName>
    <definedName name="trails_b_F_C_7_70_T">'[3]HRB female caucasian'!$D$50:$V$51</definedName>
    <definedName name="trails_b_F_C_7_75_T">'[3]HRB female caucasian'!$AA$50:$AS$51</definedName>
    <definedName name="trails_b_F_C_7_80_T">'[3]HRB female caucasian'!$AX$50:$BP$51</definedName>
    <definedName name="trails_b_F_C_9_20_T">'[3]HRB female caucasian'!$D$73:$V$74</definedName>
    <definedName name="trails_b_F_C_9_35_T">'[3]HRB female caucasian'!$AA$73:$AS$74</definedName>
    <definedName name="trails_b_F_C_9_40_T">'[3]HRB female caucasian'!$AX$73:$BP$74</definedName>
    <definedName name="trails_b_F_C_9_45_T">'[3]HRB female caucasian'!$BU$73:$CM$74</definedName>
    <definedName name="trails_b_F_C_9_50_T">'[3]HRB female caucasian'!$D$96:$V$97</definedName>
    <definedName name="trails_b_F_C_9_55_T">'[3]HRB female caucasian'!$AA$96:$AS$97</definedName>
    <definedName name="trails_b_F_C_9_60_T">'[3]HRB female caucasian'!$AX$96:$BP$97</definedName>
    <definedName name="trails_b_F_C_9_65_T">'[3]HRB female caucasian'!$BU$96:$CM$97</definedName>
    <definedName name="trails_b_F_C_9_70_T">'[3]HRB female caucasian'!$D$119:$V$120</definedName>
    <definedName name="trails_b_F_C_9_75_T">'[3]HRB female caucasian'!$AA$119:$AS$120</definedName>
    <definedName name="trails_b_F_C_9_80_T">'[3]HRB female caucasian'!$AX$119:$BP$120</definedName>
    <definedName name="trails_b_M_AA_12_20_T">'[3]HRB male african amer.'!$D$142:$V$143</definedName>
    <definedName name="trails_b_M_AA_12_35_T">'[3]HRB male african amer.'!$AA$142:$AS$143</definedName>
    <definedName name="trails_b_M_AA_12_40_T">'[3]HRB male african amer.'!$AX$142:$BP$143</definedName>
    <definedName name="trails_b_M_AA_12_45_T">'[3]HRB male african amer.'!$BU$142:$CM$143</definedName>
    <definedName name="trails_b_M_AA_12_50_T">'[3]HRB male african amer.'!$D$165:$V$166</definedName>
    <definedName name="trails_b_M_AA_12_55_T">'[3]HRB male african amer.'!$AA$165:$AS$166</definedName>
    <definedName name="trails_b_M_AA_12_60_T">'[3]HRB male african amer.'!$AX$165:$BP$166</definedName>
    <definedName name="trails_b_M_AA_12_65_T">'[3]HRB male african amer.'!$BU$165:$CM$166</definedName>
    <definedName name="trails_b_M_AA_12_70_T">'[3]HRB male african amer.'!$D$188:$V$189</definedName>
    <definedName name="trails_b_M_AA_12_75_T">'[3]HRB male african amer.'!$AA$188:$AS$189</definedName>
    <definedName name="trails_b_M_AA_12_80_T">'[3]HRB male african amer.'!$AX$188:$BP$189</definedName>
    <definedName name="trails_b_M_AA_13_20_T">'[3]HRB male african amer.'!$D$211:$V$212</definedName>
    <definedName name="trails_b_M_AA_13_35_T">'[3]HRB male african amer.'!$AA$211:$AS$212</definedName>
    <definedName name="trails_b_M_AA_13_40_T">'[3]HRB male african amer.'!$AX$211:$BP$212</definedName>
    <definedName name="trails_b_M_AA_13_45_T">'[3]HRB male african amer.'!$BU$211:$CM$212</definedName>
    <definedName name="trails_b_M_AA_13_50_T">'[3]HRB male african amer.'!$D$234:$V$235</definedName>
    <definedName name="trails_b_M_AA_13_55_T">'[3]HRB male african amer.'!$AA$234:$AS$235</definedName>
    <definedName name="trails_b_M_AA_13_60_T">'[3]HRB male african amer.'!$AX$234:$BP$235</definedName>
    <definedName name="trails_b_M_AA_13_65_T">'[3]HRB male african amer.'!$BU$234:$CM$235</definedName>
    <definedName name="trails_b_M_AA_13_70_T">'[3]HRB male african amer.'!$D$257:$V$258</definedName>
    <definedName name="trails_b_M_AA_13_75_T">'[3]HRB male african amer.'!$AA$257:$AS$258</definedName>
    <definedName name="trails_b_M_AA_13_80_T">'[3]HRB male african amer.'!$AX$257:$BP$258</definedName>
    <definedName name="trails_b_M_AA_16_20_T">'[3]HRB male african amer.'!$D$280:$V$281</definedName>
    <definedName name="trails_b_M_AA_16_35_T">'[3]HRB male african amer.'!$AA$280:$AS$281</definedName>
    <definedName name="trails_b_M_AA_16_40_T">'[3]HRB male african amer.'!$AX$280:$BP$281</definedName>
    <definedName name="trails_b_M_AA_16_45_T">'[3]HRB male african amer.'!$BU$280:$CM$281</definedName>
    <definedName name="trails_b_M_AA_16_50_T">'[3]HRB male african amer.'!$D$303:$V$304</definedName>
    <definedName name="trails_b_M_AA_16_55_T">'[3]HRB male african amer.'!$AA$303:$AS$304</definedName>
    <definedName name="trails_b_M_AA_16_60_T">'[3]HRB male african amer.'!$AX$303:$BP$304</definedName>
    <definedName name="trails_b_M_AA_16_65_T">'[3]HRB male african amer.'!$BU$303:$CM$304</definedName>
    <definedName name="trails_b_M_AA_16_70_T">'[3]HRB male african amer.'!$D$326:$V$327</definedName>
    <definedName name="trails_b_M_AA_16_75_T">'[3]HRB male african amer.'!$AA$326:$AS$327</definedName>
    <definedName name="trails_b_M_AA_16_80_T">'[3]HRB male african amer.'!$AX$326:$BP$327</definedName>
    <definedName name="trails_b_M_AA_18_20_T">'[3]HRB male african amer.'!$D$349:$V$350</definedName>
    <definedName name="trails_b_M_AA_18_35_T">'[3]HRB male african amer.'!$AA$349:$AS$350</definedName>
    <definedName name="trails_b_M_AA_18_40_T">'[3]HRB male african amer.'!$AX$349:$BP$350</definedName>
    <definedName name="trails_b_M_AA_18_45_T">'[3]HRB male african amer.'!$BU$349:$CM$350</definedName>
    <definedName name="trails_b_M_AA_18_50_T">'[3]HRB male african amer.'!$D$372:$V$373</definedName>
    <definedName name="trails_b_M_AA_18_55_T">'[3]HRB male african amer.'!$AA$372:$AS$373</definedName>
    <definedName name="trails_b_M_AA_18_60_T">'[3]HRB male african amer.'!$AX$372:$BP$373</definedName>
    <definedName name="trails_b_M_AA_18_65_T">'[3]HRB male african amer.'!$BU$372:$CM$373</definedName>
    <definedName name="trails_b_M_AA_18_70_T">'[3]HRB male african amer.'!$D$395:$V$396</definedName>
    <definedName name="trails_b_M_AA_18_75_T">'[3]HRB male african amer.'!$AA$395:$AS$396</definedName>
    <definedName name="trails_b_M_AA_18_80_T">'[3]HRB male african amer.'!$AX$395:$BP$396</definedName>
    <definedName name="trails_b_M_AA_7_20_T">'[3]HRB male african amer.'!$D$4:$V$5</definedName>
    <definedName name="trails_b_M_AA_7_35_T">'[3]HRB male african amer.'!$AA$4:$AS$5</definedName>
    <definedName name="trails_b_M_AA_7_40_T">'[3]HRB male african amer.'!$AX$4:$BP$5</definedName>
    <definedName name="trails_b_M_AA_7_45_T">'[3]HRB male african amer.'!$BU$4:$CM$5</definedName>
    <definedName name="trails_b_M_AA_7_50_T">'[3]HRB male african amer.'!$D$27:$V$28</definedName>
    <definedName name="trails_b_M_AA_7_55_T">'[3]HRB male african amer.'!$AA$27:$AS$28</definedName>
    <definedName name="trails_b_M_AA_7_60_T">'[3]HRB male african amer.'!$AX$27:$BP$28</definedName>
    <definedName name="trails_b_M_AA_7_65_T">'[3]HRB male african amer.'!$BU$27:$CM$28</definedName>
    <definedName name="trails_b_M_AA_7_70_T">'[3]HRB male african amer.'!$D$50:$V$51</definedName>
    <definedName name="trails_b_M_AA_7_75_T">'[3]HRB male african amer.'!$AA$50:$AS$51</definedName>
    <definedName name="trails_b_M_AA_7_80_T">'[3]HRB male african amer.'!$AX$50:$BP$51</definedName>
    <definedName name="trails_b_M_AA_9_20_T">'[3]HRB male african amer.'!$D$73:$V$74</definedName>
    <definedName name="trails_b_M_AA_9_35_T">'[3]HRB male african amer.'!$D$73:$V$74</definedName>
    <definedName name="trails_b_M_AA_9_40_T">'[3]HRB male african amer.'!$AX$73:$BP$74</definedName>
    <definedName name="trails_b_M_AA_9_45_T">'[3]HRB male african amer.'!$BU$73:$CM$74</definedName>
    <definedName name="trails_b_M_AA_9_50_T">'[3]HRB male african amer.'!$D$96:$V$97</definedName>
    <definedName name="trails_b_M_AA_9_55_T">'[3]HRB male african amer.'!$AA$96:$AS$97</definedName>
    <definedName name="trails_b_M_AA_9_60_T">'[3]HRB male african amer.'!$AX$96:$BP$97</definedName>
    <definedName name="trails_b_M_AA_9_65_T">'[3]HRB male african amer.'!$BU$96:$CM$97</definedName>
    <definedName name="trails_b_M_AA_9_70_T">'[3]HRB male african amer.'!$D$119:$V$120</definedName>
    <definedName name="trails_b_M_AA_9_75_T">'[3]HRB male african amer.'!$AA$119:$AS$120</definedName>
    <definedName name="trails_b_M_AA_9_80_T">'[3]HRB male african amer.'!$AX$119:$BP$120</definedName>
    <definedName name="trails_b_M_C_12_20_T">'[3]HRB male caucasian'!$D$142:$V$143</definedName>
    <definedName name="trails_b_M_C_12_35_T">'[3]HRB male caucasian'!$AA$142:$AS$143</definedName>
    <definedName name="trails_b_M_C_12_40_T">'[3]HRB male caucasian'!$AX$142:$BP$143</definedName>
    <definedName name="trails_b_M_C_12_45_T">'[3]HRB male caucasian'!$BU$142:$CM$143</definedName>
    <definedName name="trails_b_M_C_12_50_T">'[3]HRB male caucasian'!$D$165:$V$166</definedName>
    <definedName name="trails_b_M_C_12_55_T">'[3]HRB male caucasian'!$AA$165:$AS$166</definedName>
    <definedName name="trails_b_M_C_12_60_T">'[3]HRB male caucasian'!$AX$165:$BP$166</definedName>
    <definedName name="trails_b_M_C_12_65_T">'[3]HRB male caucasian'!$BU$165:$CM$166</definedName>
    <definedName name="trails_b_M_C_12_70_T">'[3]HRB male caucasian'!$D$188:$V$189</definedName>
    <definedName name="trails_b_M_C_12_75_T">'[3]HRB male caucasian'!$AA$188:$AS$189</definedName>
    <definedName name="trails_b_M_C_12_80_T">'[3]HRB male caucasian'!$AX$188:$BP$189</definedName>
    <definedName name="trails_b_M_C_13_20_T">'[3]HRB male caucasian'!$D$211:$V$212</definedName>
    <definedName name="trails_b_M_C_13_35_T">'[3]HRB male caucasian'!$AA$211:$AS$212</definedName>
    <definedName name="trails_b_M_C_13_40_T">'[3]HRB male caucasian'!$AX$211:$BP$212</definedName>
    <definedName name="trails_b_M_C_13_45_T">'[3]HRB male caucasian'!$BU$211:$CM$212</definedName>
    <definedName name="trails_b_M_C_13_50_T">'[3]HRB male caucasian'!$D$234:$V$235</definedName>
    <definedName name="trails_b_M_C_13_55_T">'[3]HRB male caucasian'!$AA$234:$AS$235</definedName>
    <definedName name="trails_b_M_C_13_60_T">'[3]HRB male caucasian'!$AX$234:$BP$235</definedName>
    <definedName name="trails_b_M_C_13_65_T">'[3]HRB male caucasian'!$BU$234:$CM$235</definedName>
    <definedName name="trails_b_M_C_13_70_T">'[3]HRB male caucasian'!$D$257:$V$258</definedName>
    <definedName name="trails_b_M_C_13_75_T">'[3]HRB male caucasian'!$AA$257:$AS$258</definedName>
    <definedName name="trails_b_M_C_13_80_T">'[3]HRB male caucasian'!$AX$257:$BP$258</definedName>
    <definedName name="trails_b_M_C_16_20_T">'[3]HRB male caucasian'!$D$280:$V$281</definedName>
    <definedName name="trails_b_M_C_16_35_T">'[3]HRB male caucasian'!$AA$280:$AS$281</definedName>
    <definedName name="trails_b_M_C_16_40_T">'[3]HRB male caucasian'!$AX$280:$BP$281</definedName>
    <definedName name="trails_b_M_C_16_45_T">'[3]HRB male caucasian'!$BU$280:$CM$281</definedName>
    <definedName name="trails_b_M_C_16_50_T">'[3]HRB male caucasian'!$D$303:$V$304</definedName>
    <definedName name="trails_b_M_C_16_55_T">'[3]HRB male caucasian'!$AA$303:$AS$304</definedName>
    <definedName name="trails_b_M_C_16_60_T">'[3]HRB male caucasian'!$AX$303:$BP$304</definedName>
    <definedName name="trails_b_M_C_16_65_T">'[3]HRB male caucasian'!$BU$303:$CM$304</definedName>
    <definedName name="trails_b_M_C_16_70_T">'[3]HRB male caucasian'!$D$326:$V$327</definedName>
    <definedName name="trails_b_M_C_16_75_T">'[3]HRB male caucasian'!$AA$326:$AS$327</definedName>
    <definedName name="trails_b_M_C_16_80_T">'[3]HRB male caucasian'!$AX$326:$BP$327</definedName>
    <definedName name="trails_b_M_C_18_20_T">'[3]HRB male caucasian'!$D$349:$V$350</definedName>
    <definedName name="trails_b_M_C_18_35_T">'[3]HRB male caucasian'!$AA$349:$AS$350</definedName>
    <definedName name="trails_b_M_C_18_40_T">'[3]HRB male caucasian'!$AX$349:$BP$350</definedName>
    <definedName name="trails_b_M_C_18_45_T">'[3]HRB male caucasian'!$BU$349:$CM$350</definedName>
    <definedName name="trails_b_M_C_18_50_T">'[3]HRB male caucasian'!$D$372:$V$373</definedName>
    <definedName name="trails_b_M_C_18_55_T">'[3]HRB male caucasian'!$AA$372:$AS$373</definedName>
    <definedName name="trails_b_M_C_18_60_T">'[3]HRB male caucasian'!$AX$372:$BP$373</definedName>
    <definedName name="trails_b_M_C_18_65_T">'[3]HRB male caucasian'!$BU$372:$CM$373</definedName>
    <definedName name="trails_b_M_C_18_70_T">'[3]HRB male caucasian'!$D$395:$V$396</definedName>
    <definedName name="trails_b_M_C_18_75_T">'[3]HRB male caucasian'!$AA$395:$AS$396</definedName>
    <definedName name="trails_b_M_C_18_80_T">'[3]HRB male caucasian'!$AX$395:$BP$396</definedName>
    <definedName name="trails_b_M_C_7_20_T">'[3]HRB male caucasian'!$D$4:$V$5</definedName>
    <definedName name="trails_b_M_C_7_35_T">'[3]HRB male caucasian'!$AA$4:$AS$5</definedName>
    <definedName name="trails_b_M_C_7_40_T">'[3]HRB male caucasian'!$AX$4:$BP$5</definedName>
    <definedName name="trails_b_M_C_7_45_T">'[3]HRB male caucasian'!$BU$4:$CM$5</definedName>
    <definedName name="trails_b_M_C_7_50_T">'[3]HRB male caucasian'!$D$27:$V$28</definedName>
    <definedName name="trails_b_M_C_7_55_T">'[3]HRB male caucasian'!$AA$27:$AS$28</definedName>
    <definedName name="trails_b_M_C_7_60_T">'[3]HRB male caucasian'!$AX$27:$BP$28</definedName>
    <definedName name="trails_b_M_C_7_65_T">'[3]HRB male caucasian'!$BU$27:$CM$28</definedName>
    <definedName name="trails_b_M_C_7_70_T">'[3]HRB male caucasian'!$D$50:$V$51</definedName>
    <definedName name="trails_b_M_C_7_75_T">'[3]HRB male caucasian'!$AA$50:$AS$51</definedName>
    <definedName name="trails_b_M_C_7_80_T">'[3]HRB male caucasian'!$AX$50:$BP$51</definedName>
    <definedName name="trails_b_M_C_9_20_T">'[3]HRB male caucasian'!$D$73:$V$74</definedName>
    <definedName name="trails_b_M_C_9_35_T">'[3]HRB male caucasian'!$AA$73:$AS$74</definedName>
    <definedName name="trails_b_M_C_9_40_T">'[3]HRB male caucasian'!$AX$73:$BP$74</definedName>
    <definedName name="trails_b_M_C_9_45_T">'[3]HRB male caucasian'!$BU$73:$CM$74</definedName>
    <definedName name="trails_b_M_C_9_50_T">'[3]HRB male caucasian'!$D$96:$V$97</definedName>
    <definedName name="trails_b_M_C_9_55_T">'[3]HRB male caucasian'!$AA$96:$AS$97</definedName>
    <definedName name="trails_b_M_C_9_60_T">'[3]HRB male caucasian'!$AX$96:$BP$97</definedName>
    <definedName name="trails_b_M_C_9_65_T">'[3]HRB male caucasian'!$BU$96:$CM$97</definedName>
    <definedName name="trails_b_M_C_9_70_T">'[3]HRB male caucasian'!$D$119:$V$120</definedName>
    <definedName name="trails_b_M_C_9_75_T">'[3]HRB male caucasian'!$AA$119:$AS$120</definedName>
    <definedName name="trails_b_M_C_9_80_T">'[3]HRB male caucasian'!$AX$119:$BP$120</definedName>
    <definedName name="Tscore">[5]Descriptions!$V$3:$Y$178</definedName>
    <definedName name="ttindex">'[6]MAE Token Test Score Sheet'!$D$7</definedName>
    <definedName name="vci">'[5]WAIS-IV DW'!$H$46</definedName>
    <definedName name="VOC">'[5]WAIS-IV DW'!$F$16</definedName>
    <definedName name="VP">'[5]WAIS-IV DW'!$F$19</definedName>
    <definedName name="w">[14]Descriptions!$V$2:$Y$148</definedName>
    <definedName name="wasi_age">'[3]wasi-2 norms'!#REF!</definedName>
    <definedName name="wasi_age_2">'[3]wasi-2 norms'!#REF!</definedName>
    <definedName name="wasi2_age">'[3]wasi-2 norms'!$B$2:$V$3</definedName>
    <definedName name="wasi2_bd_14.0">'[3]wasi-2 norms'!$B$6:$BG$7</definedName>
    <definedName name="wasi2_bd_14.4">'[3]wasi-2 norms'!$B$15:$BF$16</definedName>
    <definedName name="wasi2_bd_14.8">'[3]wasi-2 norms'!$B$24:$BE$25</definedName>
    <definedName name="wasi2_bd_15.0">'[3]wasi-2 norms'!$B$33:$BE$34</definedName>
    <definedName name="wasi2_bd_15.4">'[3]wasi-2 norms'!$B$42:$BD$43</definedName>
    <definedName name="wasi2_bd_15.8">'[3]wasi-2 norms'!$B$51:$BD$52</definedName>
    <definedName name="wasi2_bd_16.0">'[3]wasi-2 norms'!$B$60:$BC$61</definedName>
    <definedName name="wasi2_bd_16.4">'[3]wasi-2 norms'!$B$69:$BD$70</definedName>
    <definedName name="wasi2_bd_16.8">'[3]wasi-2 norms'!$B$78:$BC$79</definedName>
    <definedName name="wasi2_bd_17">'[3]wasi-2 norms'!$B$87:$BC$88</definedName>
    <definedName name="wasi2_bd_20">'[3]wasi-2 norms'!$B$96:$BC$97</definedName>
    <definedName name="wasi2_bd_25">'[3]wasi-2 norms'!$B$105:$BC$106</definedName>
    <definedName name="wasi2_bd_30">'[3]wasi-2 norms'!$B$114:$BD$115</definedName>
    <definedName name="wasi2_bd_35">'[3]wasi-2 norms'!$B$123:$BC$124</definedName>
    <definedName name="wasi2_bd_45">'[3]wasi-2 norms'!$B$132:$BD$133</definedName>
    <definedName name="wasi2_bd_55">'[3]wasi-2 norms'!$B$141:$BE$142</definedName>
    <definedName name="wasi2_bd_65">'[3]wasi-2 norms'!$B$150:$BE$151</definedName>
    <definedName name="wasi2_bd_70">'[3]wasi-2 norms'!$B$159:$BD$160</definedName>
    <definedName name="wasi2_bd_75">'[3]wasi-2 norms'!$B$168:$BC$169</definedName>
    <definedName name="wasi2_bd_80">'[3]wasi-2 norms'!$B$177:$BB$178</definedName>
    <definedName name="wasi2_bd_85">'[3]wasi-2 norms'!$B$186:$AZ$187</definedName>
    <definedName name="wasi2_fsiq2">'[3]wasi-2 norms'!$B$211:$DR$212</definedName>
    <definedName name="wasi2_fsiq4">'[3]wasi-2 norms'!$B$206:$IH$207</definedName>
    <definedName name="wasi2_fsiq4_pc">'[3]wasi-2 norms'!$B$208:$BI$209</definedName>
    <definedName name="wasi2_mr_14.0">'[3]wasi-2 norms'!$B$10:$AB$11</definedName>
    <definedName name="wasi2_mr_14.4">'[3]wasi-2 norms'!$B$19:$AB$20</definedName>
    <definedName name="wasi2_mr_14.8">'[3]wasi-2 norms'!$B$28:$AB$29</definedName>
    <definedName name="wasi2_mr_15.0">'[3]wasi-2 norms'!$B$37:$AB$38</definedName>
    <definedName name="wasi2_mr_15.4">'[3]wasi-2 norms'!$B$46:$AB$47</definedName>
    <definedName name="wasi2_mr_15.8">'[3]wasi-2 norms'!$B$55:$AB$56</definedName>
    <definedName name="wasi2_mr_16.0">'[3]wasi-2 norms'!$B$64:$AB$65</definedName>
    <definedName name="wasi2_mr_16.4">'[3]wasi-2 norms'!$B$73:$AB$74</definedName>
    <definedName name="wasi2_mr_16.8">'[3]wasi-2 norms'!$B$82:$AB$83</definedName>
    <definedName name="wasi2_mr_17">'[3]wasi-2 norms'!$B$91:$AB$92</definedName>
    <definedName name="wasi2_mr_20">'[3]wasi-2 norms'!$B$100:$AB$101</definedName>
    <definedName name="wasi2_mr_25">'[3]wasi-2 norms'!$B$109:$AB$110</definedName>
    <definedName name="wasi2_mr_30">'[3]wasi-2 norms'!$B$118:$AB$119</definedName>
    <definedName name="wasi2_mr_35">'[3]wasi-2 norms'!$B$127:$AC$128</definedName>
    <definedName name="wasi2_mr_45">'[3]wasi-2 norms'!$B$136:$AD$137</definedName>
    <definedName name="wasi2_mr_55">'[3]wasi-2 norms'!$B$145:$AD$146</definedName>
    <definedName name="wasi2_mr_65">'[3]wasi-2 norms'!$B$154:$AD$155</definedName>
    <definedName name="wasi2_mr_70">'[3]wasi-2 norms'!$B$163:$AE$164</definedName>
    <definedName name="wasi2_mr_75">'[3]wasi-2 norms'!$B$172:$AE$173</definedName>
    <definedName name="wasi2_mr_80">'[3]wasi-2 norms'!$B$181:$AD$182</definedName>
    <definedName name="wasi2_mr_85">'[3]wasi-2 norms'!$B$190:$AD$191</definedName>
    <definedName name="wasi2_pri">'[3]wasi-2 norms'!$B$201:$DR$202</definedName>
    <definedName name="wasi2_pri_pc">'[3]wasi-2 norms'!$B$203:$BQ$204</definedName>
    <definedName name="wasi2_sim_14.0">'[3]wasi-2 norms'!$B$12:$AI$13</definedName>
    <definedName name="wasi2_sim_14.4">'[3]wasi-2 norms'!$B$21:$AI$22</definedName>
    <definedName name="wasi2_sim_14.8">'[3]wasi-2 norms'!$B$30:$AI$31</definedName>
    <definedName name="wasi2_sim_15.0">'[3]wasi-2 norms'!$B$39:$AJ$40</definedName>
    <definedName name="wasi2_sim_15.4">'[3]wasi-2 norms'!$B$48:$AJ$49</definedName>
    <definedName name="wasi2_sim_15.8">'[3]wasi-2 norms'!$B$57:$AJ$58</definedName>
    <definedName name="wasi2_sim_16.0">'[3]wasi-2 norms'!$B$66:$AJ$67</definedName>
    <definedName name="wasi2_sim_16.4">'[3]wasi-2 norms'!$B$75:$AJ$76</definedName>
    <definedName name="wasi2_sim_16.8">'[3]wasi-2 norms'!$B$84:$AJ$85</definedName>
    <definedName name="wasi2_sim_17">'[3]wasi-2 norms'!$B$93:$AI$94</definedName>
    <definedName name="wasi2_sim_20">'[3]wasi-2 norms'!$B$102:$AI$103</definedName>
    <definedName name="wasi2_sim_25">'[3]wasi-2 norms'!$B$111:$AJ$112</definedName>
    <definedName name="wasi2_sim_30">'[3]wasi-2 norms'!$B$120:$AK$121</definedName>
    <definedName name="wasi2_sim_35">'[3]wasi-2 norms'!$B$129:$AL$130</definedName>
    <definedName name="wasi2_sim_45">'[3]wasi-2 norms'!$B$138:$AN$139</definedName>
    <definedName name="wasi2_sim_55">'[3]wasi-2 norms'!$B$147:$AO$148</definedName>
    <definedName name="wasi2_sim_65">'[3]wasi-2 norms'!$B$156:$AP$157</definedName>
    <definedName name="wasi2_sim_70">'[3]wasi-2 norms'!$B$165:$AQ$166</definedName>
    <definedName name="wasi2_sim_75">'[3]wasi-2 norms'!$B$174:$AQ$175</definedName>
    <definedName name="wasi2_sim_80">'[3]wasi-2 norms'!$B$183:$AQ$184</definedName>
    <definedName name="wasi2_sim_85">'[3]wasi-2 norms'!$B$192:$AQ$193</definedName>
    <definedName name="wasi2_viq">'[3]wasi-2 norms'!$B$196:$DR$197</definedName>
    <definedName name="wasi2_viq_pc">'[3]wasi-2 norms'!$B$198:$BK$199</definedName>
    <definedName name="wasi2_voc_14.0">'[3]wasi-2 norms'!$B$8:$AM$9</definedName>
    <definedName name="wasi2_voc_14.4">'[3]wasi-2 norms'!$B$17:$AM$18</definedName>
    <definedName name="wasi2_voc_14.8">'[3]wasi-2 norms'!$B$26:$AM$27</definedName>
    <definedName name="wasi2_voc_15.0">'[3]wasi-2 norms'!$B$35:$AL$36</definedName>
    <definedName name="wasi2_voc_15.4">'[3]wasi-2 norms'!$B$44:$AL$45</definedName>
    <definedName name="wasi2_voc_15.8">'[3]wasi-2 norms'!$B$53:$AM$54</definedName>
    <definedName name="wasi2_voc_16.0">'[3]wasi-2 norms'!$B$62:$AL$63</definedName>
    <definedName name="wasi2_voc_16.4">'[3]wasi-2 norms'!$B$71:$AL$72</definedName>
    <definedName name="wasi2_voc_16.8">'[3]wasi-2 norms'!$B$80:$AL$81</definedName>
    <definedName name="wasi2_voc_17">'[3]wasi-2 norms'!$B$89:$AL$90</definedName>
    <definedName name="wasi2_voc_20">'[3]wasi-2 norms'!$B$98:$AM$99</definedName>
    <definedName name="wasi2_voc_25">'[3]wasi-2 norms'!$B$107:$AO$108</definedName>
    <definedName name="wasi2_voc_30">'[3]wasi-2 norms'!$B$116:$AP$117</definedName>
    <definedName name="wasi2_voc_35">'[3]wasi-2 norms'!$B$125:$AP$126</definedName>
    <definedName name="wasi2_voc_45">'[3]wasi-2 norms'!$B$134:$AR$135</definedName>
    <definedName name="wasi2_voc_55">'[3]wasi-2 norms'!$B$143:$AS$144</definedName>
    <definedName name="wasi2_voc_65">'[3]wasi-2 norms'!$B$152:$AT$153</definedName>
    <definedName name="wasi2_voc_70">'[3]wasi-2 norms'!$B$161:$AU$162</definedName>
    <definedName name="wasi2_voc_75">'[3]wasi-2 norms'!$B$170:$AV$171</definedName>
    <definedName name="wasi2_voc_80">'[3]wasi-2 norms'!$B$179:$AW$180</definedName>
    <definedName name="wasi2_voc_85">'[3]wasi-2 norms'!$B$188:$AX$189</definedName>
    <definedName name="wcst_age">'[3]wcst norms'!$B$3:$N$4</definedName>
    <definedName name="wcst_cat_16">'[3]wcst norms'!$C$49:$E$50</definedName>
    <definedName name="wcst_cat_17">'[3]wcst norms'!$C$55:$F$56</definedName>
    <definedName name="wcst_cat_18">'[3]wcst norms'!$C$61:$F$62</definedName>
    <definedName name="wcst_cat_20">'[3]wcst norms'!$C$67:$G$68</definedName>
    <definedName name="wcst_cat_30">'[3]wcst norms'!$C$73:$G$74</definedName>
    <definedName name="wcst_cat_40">'[3]wcst norms'!$C$79:$G$80</definedName>
    <definedName name="wcst_cat_50">'[3]wcst norms'!$C$85:$G$86</definedName>
    <definedName name="wcst_cat_60">'[3]wcst norms'!$K$49:$M$50</definedName>
    <definedName name="wcst_cat_65">'[3]wcst norms'!$K$55:$M$56</definedName>
    <definedName name="wcst_cat_70">'[3]wcst norms'!$K$61:$M$62</definedName>
    <definedName name="wcst_cat_75">'[3]wcst norms'!$K$67:$M$68</definedName>
    <definedName name="wcst_cat_80">'[3]wcst norms'!$K$73:$M$74</definedName>
    <definedName name="wcst_cat_85">'[3]wcst norms'!$K$79:$M$80</definedName>
    <definedName name="wcst_edu_1">'[3]wcst norms'!$C$7:$D$8</definedName>
    <definedName name="wcst_edu_10">'[3]wcst norms'!$C$34:$H$35</definedName>
    <definedName name="wcst_edu_11">'[3]wcst norms'!$C$37:$H$38</definedName>
    <definedName name="wcst_edu_12">'[3]wcst norms'!$C$40:$H$41</definedName>
    <definedName name="wcst_edu_13">'[3]wcst norms'!$C$43:$H$44</definedName>
    <definedName name="wcst_edu_2">'[3]wcst norms'!$C$10:$D$11</definedName>
    <definedName name="wcst_edu_3">'[3]wcst norms'!$C$13:$D$14</definedName>
    <definedName name="wcst_edu_4">'[3]wcst norms'!$C$16:$H$17</definedName>
    <definedName name="wcst_edu_5">'[3]wcst norms'!$C$19:$H$20</definedName>
    <definedName name="wcst_edu_6">'[3]wcst norms'!$C$22:$H$23</definedName>
    <definedName name="wcst_edu_7">'[3]wcst norms'!$C$25:$H$26</definedName>
    <definedName name="wcst_edu_8">'[3]wcst norms'!$C$28:$H$29</definedName>
    <definedName name="wcst_edu_9">'[3]wcst norms'!$C$31:$H$32</definedName>
    <definedName name="wcst_fms_16">'[3]wcst norms'!$C$51:$E$52</definedName>
    <definedName name="wcst_fms_17">'[3]wcst norms'!$C$57:$F$58</definedName>
    <definedName name="wcst_fms_18">'[3]wcst norms'!$C$63:$F$64</definedName>
    <definedName name="wcst_fms_20">'[3]wcst norms'!$C$69:$F$70</definedName>
    <definedName name="wcst_fms_30">'[3]wcst norms'!$C$75:$F$76</definedName>
    <definedName name="wcst_fms_40">'[3]wcst norms'!$C$81:$F$82</definedName>
    <definedName name="wcst_fms_50">'[3]wcst norms'!$C$87:$E$88</definedName>
    <definedName name="wcst_fms_60">'[3]wcst norms'!$K$51:$N$52</definedName>
    <definedName name="wcst_fms_65">'[3]wcst norms'!$K$57:$O$58</definedName>
    <definedName name="wcst_fms_70">'[3]wcst norms'!$K$63:$M$64</definedName>
    <definedName name="wcst_fms_75">'[3]wcst norms'!$K$69:$M$70</definedName>
    <definedName name="wcst_fms_80">'[3]wcst norms'!$K$75:$M$76</definedName>
    <definedName name="wcst_fms_85">'[3]wcst norms'!$K$81:$M$82</definedName>
    <definedName name="wcst_perr_16_pc">'[3]wcst norms'!$D$101:$BB$102</definedName>
    <definedName name="wcst_perr_16_T">'[3]wcst norms'!$D$99:$BB$100</definedName>
    <definedName name="wcst_perr_17_pc">'[3]wcst norms'!$D$114:$AZ$115</definedName>
    <definedName name="wcst_perr_17_T">'[3]wcst norms'!$D$112:$AZ$113</definedName>
    <definedName name="wcst_perr_18_pc">'[3]wcst norms'!$D$127:$AX$128</definedName>
    <definedName name="wcst_perr_18_T">'[3]wcst norms'!$D$125:$AX$126</definedName>
    <definedName name="wcst_perr_20_12_pc">'[3]wcst norms'!$D$166:$AQ$167</definedName>
    <definedName name="wcst_perr_20_12_T">'[3]wcst norms'!$D$164:$AQ$165</definedName>
    <definedName name="wcst_perr_20_13_pc">'[3]wcst norms'!$D$179:$AP$180</definedName>
    <definedName name="wcst_perr_20_13_T">'[3]wcst norms'!$D$177:$AP$178</definedName>
    <definedName name="wcst_perr_20_16_pc">'[3]wcst norms'!$D$192:$AQ$193</definedName>
    <definedName name="wcst_perr_20_16_T">'[3]wcst norms'!$D$190:$AQ$191</definedName>
    <definedName name="wcst_perr_20_18_pc">'[3]wcst norms'!$D$205:$AO$206</definedName>
    <definedName name="wcst_perr_20_18_T">'[3]wcst norms'!$D$203:$AO$204</definedName>
    <definedName name="wcst_perr_20_8_pc">'[3]wcst norms'!$D$140:$AQ$141</definedName>
    <definedName name="wcst_perr_20_8_T">'[3]wcst norms'!$D$138:$AQ$139</definedName>
    <definedName name="wcst_perr_20_9_pc">'[3]wcst norms'!$D$153:$AQ$154</definedName>
    <definedName name="wcst_perr_20_9_T">'[3]wcst norms'!$D$151:$AQ$152</definedName>
    <definedName name="wcst_perr_30_12_pc">'[3]wcst norms'!$D$244:$AT$245</definedName>
    <definedName name="wcst_perr_30_12_T">'[3]wcst norms'!$D$242:$AT$243</definedName>
    <definedName name="wcst_perr_30_13_pc">'[3]wcst norms'!$D$257:$AS$258</definedName>
    <definedName name="wcst_perr_30_13_T">'[3]wcst norms'!$D$255:$AS$256</definedName>
    <definedName name="wcst_perr_30_16_pc">'[3]wcst norms'!$D$270:$AP$271</definedName>
    <definedName name="wcst_perr_30_16_T">'[3]wcst norms'!$D$268:$AP$269</definedName>
    <definedName name="wcst_perr_30_18_pc">'[3]wcst norms'!$D$283:$AN$284</definedName>
    <definedName name="wcst_perr_30_18_T">'[3]wcst norms'!$D$281:$AN$282</definedName>
    <definedName name="wcst_perr_30_8_pc">'[3]wcst norms'!$D$218:$AT$219</definedName>
    <definedName name="wcst_perr_30_8_T">'[3]wcst norms'!$D$216:$AT$217</definedName>
    <definedName name="wcst_perr_30_9_pc">'[3]wcst norms'!$D$231:$AT$232</definedName>
    <definedName name="wcst_perr_30_9_T">'[3]wcst norms'!$D$229:$AT$230</definedName>
    <definedName name="wcst_perr_40_12_pc">'[3]wcst norms'!$D$322:$BC$323</definedName>
    <definedName name="wcst_perr_40_12_T">'[3]wcst norms'!$D$320:$BC$321</definedName>
    <definedName name="wcst_perr_40_13_pc">'[3]wcst norms'!$D$335:$BA$336</definedName>
    <definedName name="wcst_perr_40_13_T">'[3]wcst norms'!$D$333:$BA$334</definedName>
    <definedName name="wcst_perr_40_16_pc">'[3]wcst norms'!$D$348:$AX$349</definedName>
    <definedName name="wcst_perr_40_16_T">'[3]wcst norms'!$D$346:$AX$347</definedName>
    <definedName name="wcst_perr_40_18_pc">'[3]wcst norms'!$D$361:$AV$362</definedName>
    <definedName name="wcst_perr_40_18_T">'[3]wcst norms'!$D$359:$AV$360</definedName>
    <definedName name="wcst_perr_40_8_pc">'[3]wcst norms'!$D$296:$BE$297</definedName>
    <definedName name="wcst_perr_40_8_T">'[3]wcst norms'!$D$294:$BE$295</definedName>
    <definedName name="wcst_perr_40_9_pc">'[3]wcst norms'!$D$309:$BD$310</definedName>
    <definedName name="wcst_perr_40_9_T">'[3]wcst norms'!$D$307:$BD$308</definedName>
    <definedName name="wcst_perr_50_12_pc">'[3]wcst norms'!$D$400:$BH$401</definedName>
    <definedName name="wcst_perr_50_12_T">'[3]wcst norms'!$D$398:$BH$399</definedName>
    <definedName name="wcst_perr_50_13_pc">'[3]wcst norms'!$D$413:$BG$414</definedName>
    <definedName name="wcst_perr_50_13_T">'[3]wcst norms'!$D$411:$BG$412</definedName>
    <definedName name="wcst_perr_50_16_pc">'[3]wcst norms'!$D$426:$BD$427</definedName>
    <definedName name="wcst_perr_50_16_T">'[3]wcst norms'!$D$424:$BD$425</definedName>
    <definedName name="wcst_perr_50_18_pc">'[3]wcst norms'!$D$439:$BB$440</definedName>
    <definedName name="wcst_perr_50_18_T">'[3]wcst norms'!$D$437:$BB$438</definedName>
    <definedName name="wcst_perr_50_8_pc">'[3]wcst norms'!$D$374:$BJ$375</definedName>
    <definedName name="wcst_perr_50_8_T">'[3]wcst norms'!$D$372:$BJ$373</definedName>
    <definedName name="wcst_perr_50_9_pc">'[3]wcst norms'!$D$387:$BJ$388</definedName>
    <definedName name="wcst_perr_50_9_T">'[3]wcst norms'!$D$385:$BJ$386</definedName>
    <definedName name="wcst_perr_60_12_pc">'[3]wcst norms'!$D$478:$BM$479</definedName>
    <definedName name="wcst_perr_60_12_T">'[3]wcst norms'!$D$476:$BM$477</definedName>
    <definedName name="wcst_perr_60_13_pc">'[3]wcst norms'!$D$491:$BK$492</definedName>
    <definedName name="wcst_perr_60_13_T">'[3]wcst norms'!$D$489:$BK$490</definedName>
    <definedName name="wcst_perr_60_16_pc">'[3]wcst norms'!$D$504:$BH$505</definedName>
    <definedName name="wcst_perr_60_16_T">'[3]wcst norms'!$D$502:$BH$503</definedName>
    <definedName name="wcst_perr_60_18_pc">'[3]wcst norms'!$D$517:$BF$518</definedName>
    <definedName name="wcst_perr_60_18_T">'[3]wcst norms'!$D$515:$BF$516</definedName>
    <definedName name="wcst_perr_60_8_pc">'[3]wcst norms'!$D$452:$BN$453</definedName>
    <definedName name="wcst_perr_60_8_T">'[3]wcst norms'!$D$450:$BN$451</definedName>
    <definedName name="wcst_perr_60_9_pc">'[3]wcst norms'!$D$465:$BN$466</definedName>
    <definedName name="wcst_perr_60_9_T">'[3]wcst norms'!$D$463:$BN$464</definedName>
    <definedName name="wcst_perr_65_12_pc">'[3]wcst norms'!$D$556:$BN$557</definedName>
    <definedName name="wcst_perr_65_12_T">'[3]wcst norms'!$D$554:$BN$555</definedName>
    <definedName name="wcst_perr_65_13_pc">'[3]wcst norms'!$D$569:$BO$570</definedName>
    <definedName name="wcst_perr_65_13_T">'[3]wcst norms'!$D$567:$BO$568</definedName>
    <definedName name="wcst_perr_65_16_pc">'[3]wcst norms'!$D$582:$BL$583</definedName>
    <definedName name="wcst_perr_65_16_T">'[3]wcst norms'!$D$580:$BL$581</definedName>
    <definedName name="wcst_perr_65_18_pc">'[3]wcst norms'!$D$595:$BJ$596</definedName>
    <definedName name="wcst_perr_65_18_T">'[3]wcst norms'!$D$593:$BJ$594</definedName>
    <definedName name="wcst_perr_65_8_pc">'[3]wcst norms'!$D$530:$BK$531</definedName>
    <definedName name="wcst_perr_65_8_T">'[3]wcst norms'!$D$528:$BK$529</definedName>
    <definedName name="wcst_perr_65_9_pc">'[3]wcst norms'!$D$543:$BN$544</definedName>
    <definedName name="wcst_perr_65_9_T">'[3]wcst norms'!$D$541:$BN$542</definedName>
    <definedName name="wcst_perr_70_12_pc">'[3]wcst norms'!$D$634:$BM$635</definedName>
    <definedName name="wcst_perr_70_12_T">'[3]wcst norms'!$D$632:$BM$633</definedName>
    <definedName name="wcst_perr_70_13_pc">'[3]wcst norms'!$D$647:$BM$648</definedName>
    <definedName name="wcst_perr_70_13_T">'[3]wcst norms'!$D$645:$BM$646</definedName>
    <definedName name="wcst_perr_70_16_pc">'[3]wcst norms'!$D$660:$BP$661</definedName>
    <definedName name="wcst_perr_70_16_T">'[3]wcst norms'!$D$658:$BP$659</definedName>
    <definedName name="wcst_perr_70_18_pc">'[3]wcst norms'!$D$673:$BN$674</definedName>
    <definedName name="wcst_perr_70_18_T">'[3]wcst norms'!$D$671:$BN$672</definedName>
    <definedName name="wcst_perr_70_8_pc">'[3]wcst norms'!$D$608:$BI$609</definedName>
    <definedName name="wcst_perr_70_8_T">'[3]wcst norms'!$D$606:$BI$607</definedName>
    <definedName name="wcst_perr_70_9_pc">'[3]wcst norms'!$D$621:$BL$622</definedName>
    <definedName name="wcst_perr_70_9_T">'[3]wcst norms'!$D$619:$BL$620</definedName>
    <definedName name="wcst_perr_75_12_pc">'[3]wcst norms'!$D$712:$BJ$713</definedName>
    <definedName name="wcst_perr_75_12_T">'[3]wcst norms'!$D$710:$BJ$711</definedName>
    <definedName name="wcst_perr_75_13_pc">'[3]wcst norms'!$D$725:$BK$726</definedName>
    <definedName name="wcst_perr_75_13_T">'[3]wcst norms'!$D$723:$BK$724</definedName>
    <definedName name="wcst_perr_75_16_pc">'[3]wcst norms'!$D$738:$BN$739</definedName>
    <definedName name="wcst_perr_75_16_T">'[3]wcst norms'!$D$736:$BN$737</definedName>
    <definedName name="wcst_perr_75_18_pc">'[3]wcst norms'!$D$751:$BN$752</definedName>
    <definedName name="wcst_perr_75_18_T">'[3]wcst norms'!$D$749:$BN$750</definedName>
    <definedName name="wcst_perr_75_8_pc">'[3]wcst norms'!$D$686:$BG$687</definedName>
    <definedName name="wcst_perr_75_8_T">'[3]wcst norms'!$D$684:$BG$685</definedName>
    <definedName name="wcst_perr_75_9_pc">'[3]wcst norms'!$D$699:$BI$700</definedName>
    <definedName name="wcst_perr_75_9_T">'[3]wcst norms'!$D$697:$BI$698</definedName>
    <definedName name="wcst_perr_80_12_pc">'[3]wcst norms'!$D$790:$BH$791</definedName>
    <definedName name="wcst_perr_80_12_T">'[3]wcst norms'!$D$788:$BH$789</definedName>
    <definedName name="wcst_perr_80_13_pc">'[3]wcst norms'!$D$803:$BI$804</definedName>
    <definedName name="wcst_perr_80_13_T">'[3]wcst norms'!$D$801:$BI$802</definedName>
    <definedName name="wcst_perr_80_16_pc">'[3]wcst norms'!$D$816:$BK$817</definedName>
    <definedName name="wcst_perr_80_16_T">'[3]wcst norms'!$D$814:$BK$815</definedName>
    <definedName name="wcst_perr_80_18_pc">'[3]wcst norms'!$D$829:$BL$830</definedName>
    <definedName name="wcst_perr_80_18_T">'[3]wcst norms'!$D$827:$BL$828</definedName>
    <definedName name="wcst_perr_80_8_pc">'[3]wcst norms'!$D$764:$BE$765</definedName>
    <definedName name="wcst_perr_80_8_T">'[3]wcst norms'!$D$762:$BE$763</definedName>
    <definedName name="wcst_perr_80_9_pc">'[3]wcst norms'!$D$777:$BF$778</definedName>
    <definedName name="wcst_perr_80_9_T">'[3]wcst norms'!$D$775:$BF$776</definedName>
    <definedName name="wcst_perr_85_12_pc">'[3]wcst norms'!$D$868:$BE$869</definedName>
    <definedName name="wcst_perr_85_12_T">'[3]wcst norms'!$D$866:$BE$867</definedName>
    <definedName name="wcst_perr_85_13_pc">'[3]wcst norms'!$D$881:$BG$882</definedName>
    <definedName name="wcst_perr_85_13_T">'[3]wcst norms'!$D$879:$BG$880</definedName>
    <definedName name="wcst_perr_85_16_pc">'[3]wcst norms'!$D$894:$BI$895</definedName>
    <definedName name="wcst_perr_85_16_T">'[3]wcst norms'!$D$892:$BI$893</definedName>
    <definedName name="wcst_perr_85_18_pc">'[3]wcst norms'!$D$907:$BJ$908</definedName>
    <definedName name="wcst_perr_85_18_T">'[3]wcst norms'!$D$905:$BJ$906</definedName>
    <definedName name="wcst_perr_85_8_pc">'[3]wcst norms'!$D$842:$BB$843</definedName>
    <definedName name="wcst_perr_85_8_T">'[3]wcst norms'!$D$840:$BB$841</definedName>
    <definedName name="wcst_perr_85_9_pc">'[3]wcst norms'!$D$855:$BD$856</definedName>
    <definedName name="wcst_perr_85_9_T">'[3]wcst norms'!$D$853:$BD$854</definedName>
    <definedName name="wcst_presp_16_pc">'[3]wcst norms'!$D$97:$BF$98</definedName>
    <definedName name="wcst_presp_16_T">'[3]wcst norms'!$D$95:$BF$96</definedName>
    <definedName name="wcst_presp_17_pc">'[3]wcst norms'!$D$110:$BD$111</definedName>
    <definedName name="wcst_presp_17_T">'[3]wcst norms'!$D$108:$BD$109</definedName>
    <definedName name="wcst_presp_18_pc">'[3]wcst norms'!$D$123:$BC$124</definedName>
    <definedName name="wcst_presp_18_T">'[3]wcst norms'!$D$121:$BC$122</definedName>
    <definedName name="wcst_presp_20_12_pc">'[3]wcst norms'!$D$162:$AW$163</definedName>
    <definedName name="wcst_presp_20_12_T">'[3]wcst norms'!$D$160:$AW$161</definedName>
    <definedName name="wcst_presp_20_13_pc">'[3]wcst norms'!$D$175:$AW$176</definedName>
    <definedName name="wcst_presp_20_13_T">'[3]wcst norms'!$D$173:$AW$174</definedName>
    <definedName name="wcst_presp_20_16_pc">'[3]wcst norms'!$D$188:$AX$189</definedName>
    <definedName name="wcst_presp_20_16_T">'[3]wcst norms'!$D$186:$AX$187</definedName>
    <definedName name="wcst_presp_20_18_pc">'[3]wcst norms'!$D$201:$AU$202</definedName>
    <definedName name="wcst_presp_20_18_T">'[3]wcst norms'!$D$199:$AU$200</definedName>
    <definedName name="wcst_presp_20_8_pc">'[3]wcst norms'!$D$136:$AX$137</definedName>
    <definedName name="wcst_presp_20_8_T">'[3]wcst norms'!$D$134:$AX$135</definedName>
    <definedName name="wcst_presp_20_9_pc">'[3]wcst norms'!$D$149:$AX$150</definedName>
    <definedName name="wcst_presp_20_9_T">'[3]wcst norms'!$D$147:$AX$148</definedName>
    <definedName name="wcst_presp_30_12_pc">'[3]wcst norms'!$D$240:$AZ$241</definedName>
    <definedName name="wcst_presp_30_12_T">'[3]wcst norms'!$D$238:$AZ$239</definedName>
    <definedName name="wcst_presp_30_13_pc">'[3]wcst norms'!$D$253:$AZ$254</definedName>
    <definedName name="wcst_presp_30_13_T">'[3]wcst norms'!$D$251:$AZ$252</definedName>
    <definedName name="wcst_presp_30_16_pc">'[3]wcst norms'!$D$266:$AV$267</definedName>
    <definedName name="wcst_presp_30_16_T">'[3]wcst norms'!$D$264:$AV$265</definedName>
    <definedName name="wcst_presp_30_18_pc">'[3]wcst norms'!$D$279:$AS$280</definedName>
    <definedName name="wcst_presp_30_18_T">'[3]wcst norms'!$D$277:$AS$278</definedName>
    <definedName name="wcst_presp_30_8_pc">'[3]wcst norms'!$D$214:$BA$215</definedName>
    <definedName name="wcst_presp_30_8_T">'[3]wcst norms'!$D$212:$BA$213</definedName>
    <definedName name="wcst_presp_30_9_pc">'[3]wcst norms'!$D$227:$AZ$228</definedName>
    <definedName name="wcst_presp_30_9_T">'[3]wcst norms'!$D$225:$AZ$226</definedName>
    <definedName name="wcst_presp_40_12_pc">'[3]wcst norms'!$D$318:$BF$319</definedName>
    <definedName name="wcst_presp_40_12_T">'[3]wcst norms'!$D$316:$BF$317</definedName>
    <definedName name="wcst_presp_40_13_pc">'[3]wcst norms'!$D$331:$BD$332</definedName>
    <definedName name="wcst_presp_40_13_T">'[3]wcst norms'!$D$329:$BD$330</definedName>
    <definedName name="wcst_presp_40_16_pc">'[3]wcst norms'!$D$344:$AZ$345</definedName>
    <definedName name="wcst_presp_40_16_T">'[3]wcst norms'!$D$342:$AZ$343</definedName>
    <definedName name="wcst_presp_40_18_pc">'[3]wcst norms'!$D$357:$AX$358</definedName>
    <definedName name="wcst_presp_40_18_T">'[3]wcst norms'!$D$355:$AX$356</definedName>
    <definedName name="wcst_presp_40_8_pc">'[3]wcst norms'!$D$292:$BG$293</definedName>
    <definedName name="wcst_presp_40_8_T">'[3]wcst norms'!$D$290:$BG$291</definedName>
    <definedName name="wcst_presp_40_9_pc">'[3]wcst norms'!$D$305:$BG$306</definedName>
    <definedName name="wcst_presp_40_9_T">'[3]wcst norms'!$D$303:$BG$304</definedName>
    <definedName name="wcst_presp_50_12_pc">'[3]wcst norms'!$D$396:$BK$397</definedName>
    <definedName name="wcst_presp_50_12_T">'[3]wcst norms'!$D$394:$BK$395</definedName>
    <definedName name="wcst_presp_50_13_pc">'[3]wcst norms'!$D$409:$BI$410</definedName>
    <definedName name="wcst_presp_50_13_T">'[3]wcst norms'!$D$407:$BI$408</definedName>
    <definedName name="wcst_presp_50_16_pc">'[3]wcst norms'!$D$422:$BE$423</definedName>
    <definedName name="wcst_presp_50_16_T">'[3]wcst norms'!$D$420:$BE$421</definedName>
    <definedName name="wcst_presp_50_18_pc">'[3]wcst norms'!$D$435:$BC$436</definedName>
    <definedName name="wcst_presp_50_18_T">'[3]wcst norms'!$D$433:$BC$434</definedName>
    <definedName name="wcst_presp_50_8_pc">'[3]wcst norms'!$D$370:$BM$371</definedName>
    <definedName name="wcst_presp_50_8_T">'[3]wcst norms'!$D$368:$BM$369</definedName>
    <definedName name="wcst_presp_50_9_pc">'[3]wcst norms'!$D$383:$BM$384</definedName>
    <definedName name="wcst_presp_50_9_T">'[3]wcst norms'!$D$381:$BM$382</definedName>
    <definedName name="wcst_presp_60_12_pc">'[3]wcst norms'!$D$474:$BO$475</definedName>
    <definedName name="wcst_presp_60_12_T">'[3]wcst norms'!$D$472:$BO$473</definedName>
    <definedName name="wcst_presp_60_13_pc">'[3]wcst norms'!$D$487:$BM$488</definedName>
    <definedName name="wcst_presp_60_13_T">'[3]wcst norms'!$D$485:$BM$486</definedName>
    <definedName name="wcst_presp_60_16_pc">'[3]wcst norms'!$D$500:$BJ$501</definedName>
    <definedName name="wcst_presp_60_16_T">'[3]wcst norms'!$D$498:$BJ$499</definedName>
    <definedName name="wcst_presp_60_18_pc">'[3]wcst norms'!$D$513:$BG$514</definedName>
    <definedName name="wcst_presp_60_18_T">'[3]wcst norms'!$D$511:$BG$512</definedName>
    <definedName name="wcst_presp_60_8_pc">'[3]wcst norms'!$D$448:$BQ$449</definedName>
    <definedName name="wcst_presp_60_8_T">'[3]wcst norms'!$D$446:$BQ$447</definedName>
    <definedName name="wcst_presp_60_9_pc">'[3]wcst norms'!$D$461:$BQ$462</definedName>
    <definedName name="wcst_presp_60_9_T">'[3]wcst norms'!$D$459:$BQ$460</definedName>
    <definedName name="wcst_presp_65_12_pc">'[3]wcst norms'!$D$552:$BR$553</definedName>
    <definedName name="wcst_presp_65_12_T">'[3]wcst norms'!$D$550:$BR$551</definedName>
    <definedName name="wcst_presp_65_13_pc">'[3]wcst norms'!$D$565:$BQ$566</definedName>
    <definedName name="wcst_presp_65_13_T">'[3]wcst norms'!$D$563:$BQ$564</definedName>
    <definedName name="wcst_presp_65_16_pc">'[3]wcst norms'!$D$578:$BM$579</definedName>
    <definedName name="wcst_presp_65_16_T">'[3]wcst norms'!$D$576:$BM$577</definedName>
    <definedName name="wcst_presp_65_18_pc">'[3]wcst norms'!$D$591:$BK$592</definedName>
    <definedName name="wcst_presp_65_18_T">'[3]wcst norms'!$D$589:$BK$590</definedName>
    <definedName name="wcst_presp_65_8_pc">'[3]wcst norms'!$D$526:$BQ$527</definedName>
    <definedName name="wcst_presp_65_8_T">'[3]wcst norms'!$D$524:$BQ$525</definedName>
    <definedName name="wcst_presp_65_9_pc">'[3]wcst norms'!$D$539:$BQ$540</definedName>
    <definedName name="wcst_presp_65_9_T">'[3]wcst norms'!$D$537:$BQ$538</definedName>
    <definedName name="wcst_presp_70_12_pc">'[3]wcst norms'!$D$630:$BS$631</definedName>
    <definedName name="wcst_presp_70_12_T">'[3]wcst norms'!$D$628:$BS$629</definedName>
    <definedName name="wcst_presp_70_13_pc">'[3]wcst norms'!$D$643:$BS$644</definedName>
    <definedName name="wcst_presp_70_13_T">'[3]wcst norms'!$D$641:$BS$642</definedName>
    <definedName name="wcst_presp_70_16_pc">'[3]wcst norms'!$D$656:$BR$657</definedName>
    <definedName name="wcst_presp_70_16_T">'[3]wcst norms'!$D$654:$BR$655</definedName>
    <definedName name="wcst_presp_70_18_pc">'[3]wcst norms'!$D$669:$BO$670</definedName>
    <definedName name="wcst_presp_70_18_T">'[3]wcst norms'!$D$667:$BO$668</definedName>
    <definedName name="wcst_presp_70_8_pc">'[3]wcst norms'!$D$604:$BO$605</definedName>
    <definedName name="wcst_presp_70_8_T">'[3]wcst norms'!$D$602:$BO$603</definedName>
    <definedName name="wcst_presp_70_9_pc">'[3]wcst norms'!$D$617:$BR$618</definedName>
    <definedName name="wcst_presp_70_9_T">'[3]wcst norms'!$D$615:$BR$616</definedName>
    <definedName name="wcst_presp_75_12_pc">'[3]wcst norms'!$D$708:$BP$709</definedName>
    <definedName name="wcst_presp_75_12_T">'[3]wcst norms'!$D$706:$BP$707</definedName>
    <definedName name="wcst_presp_75_13_T">'[3]wcst norms'!$D$719:$BQ$720</definedName>
    <definedName name="wcst_presp_75_16_pc">'[3]wcst norms'!$D$734:$BS$735</definedName>
    <definedName name="wcst_presp_75_16_T">'[3]wcst norms'!$D$732:$BS$733</definedName>
    <definedName name="wcst_presp_75_18_pc">'[3]wcst norms'!$D$747:$BR$748</definedName>
    <definedName name="wcst_presp_75_18_T">'[3]wcst norms'!$D$743:$CA$744</definedName>
    <definedName name="wcst_presp_75_8_pc">'[3]wcst norms'!$D$682:$BN$683</definedName>
    <definedName name="wcst_presp_75_8_T">'[3]wcst norms'!$D$680:$BN$681</definedName>
    <definedName name="wcst_presp_75_9_pc">'[3]wcst norms'!$D$695:$BV$696</definedName>
    <definedName name="wcst_presp_75_9_T">'[3]wcst norms'!$D$693:$BV$694</definedName>
    <definedName name="wcst_presp_80_12_pc">'[3]wcst norms'!$D$786:$BN$787</definedName>
    <definedName name="wcst_presp_80_12_T">'[3]wcst norms'!$D$784:$BN$785</definedName>
    <definedName name="wcst_presp_80_13_pc">'[3]wcst norms'!$D$799:$BO$800</definedName>
    <definedName name="wcst_presp_80_13_T">'[3]wcst norms'!$D$797:$BO$798</definedName>
    <definedName name="wcst_presp_80_16_pc">'[3]wcst norms'!$D$812:$BQ$813</definedName>
    <definedName name="wcst_presp_80_16_T">'[3]wcst norms'!$D$810:$BQ$811</definedName>
    <definedName name="wcst_presp_80_18_pc">'[3]wcst norms'!$D$825:$BR$826</definedName>
    <definedName name="wcst_presp_80_18_T">'[3]wcst norms'!$D$823:$BR$824</definedName>
    <definedName name="wcst_presp_80_8_pc">'[3]wcst norms'!$D$760:$BL$761</definedName>
    <definedName name="wcst_presp_80_8_T">'[3]wcst norms'!$D$758:$BL$759</definedName>
    <definedName name="wcst_presp_80_9_pc">'[3]wcst norms'!$D$773:$BM$774</definedName>
    <definedName name="wcst_presp_80_9_T">'[3]wcst norms'!$D$771:$BM$772</definedName>
    <definedName name="wcst_presp_85_12_pc">'[3]wcst norms'!$D$864:$BM$865</definedName>
    <definedName name="wcst_presp_85_12_T">'[3]wcst norms'!$D$862:$BM$863</definedName>
    <definedName name="wcst_presp_85_13_pc">'[3]wcst norms'!$D$877:$BN$878</definedName>
    <definedName name="wcst_presp_85_13_T">'[3]wcst norms'!$D$875:$BN$876</definedName>
    <definedName name="wcst_presp_85_16_pc">'[3]wcst norms'!$D$890:$BO$891</definedName>
    <definedName name="wcst_presp_85_16_T">'[3]wcst norms'!$D$888:$BO$889</definedName>
    <definedName name="wcst_presp_85_18_pc">'[3]wcst norms'!$D$903:$BP$904</definedName>
    <definedName name="wcst_presp_85_18_T">'[3]wcst norms'!$D$901:$BP$902</definedName>
    <definedName name="wcst_presp_85_8_pc">'[3]wcst norms'!$D$838:$BJ$839</definedName>
    <definedName name="wcst_presp_85_8_T">'[3]wcst norms'!$D$836:$BJ$837</definedName>
    <definedName name="wcst_presp_85_9_pc">'[3]wcst norms'!$D$851:$BL$852</definedName>
    <definedName name="wcst_presp_85_9_T">'[3]wcst norms'!$D$849:$BL$850</definedName>
    <definedName name="wcst_toterr_16_pc">'[3]wcst norms'!$D$93:$BW$94</definedName>
    <definedName name="wcst_toterr_16_T">'[3]wcst norms'!$D$91:$BW$92</definedName>
    <definedName name="wcst_toterr_17_pc">'[3]wcst norms'!$D$106:$BW$107</definedName>
    <definedName name="wcst_toterr_17_T">'[3]wcst norms'!$D$104:$BW$105</definedName>
    <definedName name="wcst_toterr_18_pc">'[3]wcst norms'!$D$119:$BV$120</definedName>
    <definedName name="wcst_toterr_18_T">'[3]wcst norms'!$D$117:$BV$118</definedName>
    <definedName name="wcst_toterr_20_12_pc">'[3]wcst norms'!$D$158:$BU$159</definedName>
    <definedName name="wcst_toterr_20_12_T">'[3]wcst norms'!$D$156:$BU$157</definedName>
    <definedName name="wcst_toterr_20_13_pc">'[3]wcst norms'!$D$171:$BT$172</definedName>
    <definedName name="wcst_toterr_20_13_T">'[3]wcst norms'!$D$169:$BT$170</definedName>
    <definedName name="wcst_toterr_20_16_pc">'[3]wcst norms'!$D$184:$BN$185</definedName>
    <definedName name="wcst_toterr_20_16_T">'[3]wcst norms'!$D$182:$BN$183</definedName>
    <definedName name="wcst_toterr_20_18_pc">'[3]wcst norms'!$D$197:$BK$198</definedName>
    <definedName name="wcst_toterr_20_18_T">'[3]wcst norms'!$D$195:$BK$196</definedName>
    <definedName name="wcst_toterr_20_8_pc">'[3]wcst norms'!$D$132:$BU$133</definedName>
    <definedName name="wcst_toterr_20_8_T">'[3]wcst norms'!$D$130:$BU$131</definedName>
    <definedName name="wcst_toterr_20_9_pc">'[3]wcst norms'!$D$145:$BT$146</definedName>
    <definedName name="wcst_toterr_20_9_T">'[3]wcst norms'!$D$143:$BT$144</definedName>
    <definedName name="wcst_toterr_30_12_pc">'[3]wcst norms'!$D$236:$BR$237</definedName>
    <definedName name="wcst_toterr_30_12_T">'[3]wcst norms'!$D$234:$BR$235</definedName>
    <definedName name="wcst_toterr_30_13_pc">'[3]wcst norms'!$D$249:$BO$250</definedName>
    <definedName name="wcst_toterr_30_13_T">'[3]wcst norms'!$D$247:$BO$248</definedName>
    <definedName name="wcst_toterr_30_16_pc">'[3]wcst norms'!$D$262:$BJ$263</definedName>
    <definedName name="wcst_toterr_30_16_T">'[3]wcst norms'!$D$260:$BJ$261</definedName>
    <definedName name="wcst_toterr_30_18_pc">'[3]wcst norms'!$D$275:$BG$276</definedName>
    <definedName name="wcst_toterr_30_18_T">'[3]wcst norms'!$D$273:$BG$274</definedName>
    <definedName name="wcst_toterr_30_8_pc">'[3]wcst norms'!$D$210:$BV$211</definedName>
    <definedName name="wcst_toterr_30_8_T">'[3]wcst norms'!$D$208:$BV$209</definedName>
    <definedName name="wcst_toterr_30_9_pc">'[3]wcst norms'!$D$223:$BV$224</definedName>
    <definedName name="wcst_toterr_30_9_T">'[3]wcst norms'!$D$221:$BV$222</definedName>
    <definedName name="wcst_toterr_40_12_pc">'[3]wcst norms'!$D$314:$BQ$315</definedName>
    <definedName name="wcst_toterr_40_12_T">'[3]wcst norms'!$D$312:$BQ$313</definedName>
    <definedName name="wcst_toterr_40_13_pc">'[3]wcst norms'!$D$327:$BO$328</definedName>
    <definedName name="wcst_toterr_40_13_T">'[3]wcst norms'!$D$325:$BO$326</definedName>
    <definedName name="wcst_toterr_40_16_pc">'[3]wcst norms'!$D$340:$BJ$341</definedName>
    <definedName name="wcst_toterr_40_16_T">'[3]wcst norms'!$D$338:$BJ$339</definedName>
    <definedName name="wcst_toterr_40_18_pc">'[3]wcst norms'!$D$353:$BF$354</definedName>
    <definedName name="wcst_toterr_40_18_T">'[3]wcst norms'!$D$351:$BF$352</definedName>
    <definedName name="wcst_toterr_40_8_pc">'[3]wcst norms'!$D$288:$BW$289</definedName>
    <definedName name="wcst_toterr_40_8_T">'[3]wcst norms'!$D$286:$BW$287</definedName>
    <definedName name="wcst_toterr_40_9_pc">'[3]wcst norms'!$D$301:$BU$302</definedName>
    <definedName name="wcst_toterr_40_9_T">'[3]wcst norms'!$D$299:$BU$300</definedName>
    <definedName name="wcst_toterr_50_12_pc">'[3]wcst norms'!$D$392:$BU$393</definedName>
    <definedName name="wcst_toterr_50_12_T">'[3]wcst norms'!$D$390:$BU$391</definedName>
    <definedName name="wcst_toterr_50_13_pc">'[3]wcst norms'!$D$405:$BR$406</definedName>
    <definedName name="wcst_toterr_50_13_T">'[3]wcst norms'!$D$403:$BR$404</definedName>
    <definedName name="wcst_toterr_50_16_pc">'[3]wcst norms'!$D$418:$BM$419</definedName>
    <definedName name="wcst_toterr_50_16_T">'[3]wcst norms'!$D$416:$BM$417</definedName>
    <definedName name="wcst_toterr_50_18_pc">'[3]wcst norms'!$D$431:$BJ$432</definedName>
    <definedName name="wcst_toterr_50_18_T">'[3]wcst norms'!$D$429:$BJ$430</definedName>
    <definedName name="wcst_toterr_50_8_pc">'[3]wcst norms'!$D$366:$BZ$367</definedName>
    <definedName name="wcst_toterr_50_8_T">'[3]wcst norms'!$D$364:$BZ$365</definedName>
    <definedName name="wcst_toterr_50_9_pc">'[3]wcst norms'!$D$379:$BY$380</definedName>
    <definedName name="wcst_toterr_50_9_T">'[3]wcst norms'!$D$377:$BY$378</definedName>
    <definedName name="wcst_toterr_60_12_pc">'[3]wcst norms'!$D$470:$BZ$471</definedName>
    <definedName name="wcst_toterr_60_12_T">'[3]wcst norms'!$D$468:$BZ$469</definedName>
    <definedName name="wcst_toterr_60_13_pc">'[3]wcst norms'!$D$483:$BW$484</definedName>
    <definedName name="wcst_toterr_60_13_T">'[3]wcst norms'!$D$481:$BW$482</definedName>
    <definedName name="wcst_toterr_60_16_pc">'[3]wcst norms'!$D$496:$BR$497</definedName>
    <definedName name="wcst_toterr_60_16_T">'[3]wcst norms'!$D$494:$BR$495</definedName>
    <definedName name="wcst_toterr_60_18_pc">'[3]wcst norms'!$D$509:$BO$510</definedName>
    <definedName name="wcst_toterr_60_18_T">'[3]wcst norms'!$D$507:$BO$508</definedName>
    <definedName name="wcst_toterr_60_8_pc">'[3]wcst norms'!$D$444:$CA$445</definedName>
    <definedName name="wcst_toterr_60_8_T">'[3]wcst norms'!$D$442:$CA$443</definedName>
    <definedName name="wcst_toterr_60_9_pc">'[3]wcst norms'!$D$457:$CA$458</definedName>
    <definedName name="wcst_toterr_60_9_T">'[3]wcst norms'!$D$455:$CA$456</definedName>
    <definedName name="wcst_toterr_65_12_pc">'[3]wcst norms'!$D$548:$CA$549</definedName>
    <definedName name="wcst_toterr_65_12_T">'[3]wcst norms'!$D$546:$CA$547</definedName>
    <definedName name="wcst_toterr_65_13_pc">'[3]wcst norms'!$D$561:$CA$562</definedName>
    <definedName name="wcst_toterr_65_13_T">'[3]wcst norms'!$D$559:$CA$560</definedName>
    <definedName name="wcst_toterr_65_16_pc">'[3]wcst norms'!$D$574:$BW$575</definedName>
    <definedName name="wcst_toterr_65_16_T">'[3]wcst norms'!$D$572:$BW$573</definedName>
    <definedName name="wcst_toterr_65_18_pc">'[3]wcst norms'!$D$587:$BT$588</definedName>
    <definedName name="wcst_toterr_65_18_T">'[3]wcst norms'!$D$585:$BT$586</definedName>
    <definedName name="wcst_toterr_65_8_pc">'[3]wcst norms'!$D$522:$BY$523</definedName>
    <definedName name="wcst_toterr_65_8_T">'[3]wcst norms'!$D$520:$BY$521</definedName>
    <definedName name="wcst_toterr_65_9_pc">'[3]wcst norms'!$D$535:$CA$536</definedName>
    <definedName name="wcst_toterr_65_9_T">'[3]wcst norms'!$D$533:$CA$534</definedName>
    <definedName name="wcst_toterr_70_12_pc">'[3]wcst norms'!$D$626:$CA$627</definedName>
    <definedName name="wcst_toterr_70_12_T">'[3]wcst norms'!$D$624:$CA$625</definedName>
    <definedName name="wcst_toterr_70_13_pc">'[3]wcst norms'!$D$639:$CB$640</definedName>
    <definedName name="wcst_toterr_70_13_T">'[3]wcst norms'!$D$637:$CB$638</definedName>
    <definedName name="wcst_toterr_70_16_pc">'[3]wcst norms'!$D$652:$CB$653</definedName>
    <definedName name="wcst_toterr_70_16_T">'[3]wcst norms'!$D$650:$CB$651</definedName>
    <definedName name="wcst_toterr_70_18_pc">'[3]wcst norms'!$D$665:$BZ$666</definedName>
    <definedName name="wcst_toterr_70_18_T">'[3]wcst norms'!$D$663:$BZ$664</definedName>
    <definedName name="wcst_toterr_70_8_pc">'[3]wcst norms'!$D$600:$BV$601</definedName>
    <definedName name="wcst_toterr_70_8_T">'[3]wcst norms'!$D$598:$BV$599</definedName>
    <definedName name="wcst_toterr_70_9_pc">'[3]wcst norms'!$D$613:$BZ$614</definedName>
    <definedName name="wcst_toterr_70_9_T">'[3]wcst norms'!$D$611:$BZ$612</definedName>
    <definedName name="wcst_toterr_75_12_pc">'[3]wcst norms'!$D$704:$BY$705</definedName>
    <definedName name="wcst_toterr_75_12_T">'[3]wcst norms'!$D$702:$BY$703</definedName>
    <definedName name="wcst_toterr_75_13_pc">'[3]wcst norms'!$D$717:$BY$718</definedName>
    <definedName name="wcst_toterr_75_13_T">'[3]wcst norms'!$D$715:$BY$716</definedName>
    <definedName name="wcst_toterr_75_16_pc">'[3]wcst norms'!$D$730:$CA$731</definedName>
    <definedName name="wcst_toterr_75_16_T">'[3]wcst norms'!$D$728:$CA$729</definedName>
    <definedName name="wcst_toterr_75_18_pc">'[3]wcst norms'!$D$743:$CA$744</definedName>
    <definedName name="wcst_toterr_75_18_T">'[3]wcst norms'!$D$741:$CA$742</definedName>
    <definedName name="wcst_toterr_75_8_pc">'[3]wcst norms'!$D$678:$BS$679</definedName>
    <definedName name="wcst_toterr_75_8_T">'[3]wcst norms'!$D$676:$BS$677</definedName>
    <definedName name="wcst_toterr_75_9_pc">'[3]wcst norms'!$D$691:$BW$692</definedName>
    <definedName name="wcst_toterr_75_9_T">'[3]wcst norms'!$D$689:$BW$690</definedName>
    <definedName name="wcst_toterr_80_12_pc">'[3]wcst norms'!$D$782:$BU$783</definedName>
    <definedName name="wcst_toterr_80_12_T">'[3]wcst norms'!$D$780:$BU$781</definedName>
    <definedName name="wcst_toterr_80_13_pc">'[3]wcst norms'!$D$795:$BW$796</definedName>
    <definedName name="wcst_toterr_80_13_T">'[3]wcst norms'!$D$793:$BW$794</definedName>
    <definedName name="wcst_toterr_80_16_pc">'[3]wcst norms'!$D$808:$BX$809</definedName>
    <definedName name="wcst_toterr_80_16_T">'[3]wcst norms'!$D$806:$BX$807</definedName>
    <definedName name="wcst_toterr_80_18_pc">'[3]wcst norms'!$D$821:$BZ$822</definedName>
    <definedName name="wcst_toterr_80_18_T">'[3]wcst norms'!$D$819:$BZ$820</definedName>
    <definedName name="wcst_toterr_80_8_pc">'[3]wcst norms'!$D$756:$BP$757</definedName>
    <definedName name="wcst_toterr_80_8_T">'[3]wcst norms'!$D$754:$BP$755</definedName>
    <definedName name="wcst_toterr_80_9_pc">'[3]wcst norms'!$D$769:$BR$770</definedName>
    <definedName name="wcst_toterr_80_9_T">'[3]wcst norms'!$D$767:$BR$768</definedName>
    <definedName name="wcst_toterr_85_12_pc">'[3]wcst norms'!$D$860:$BR$861</definedName>
    <definedName name="wcst_toterr_85_12_T">'[3]wcst norms'!$D$858:$BR$859</definedName>
    <definedName name="wcst_toterr_85_13_pc">'[3]wcst norms'!$D$873:$BR$874</definedName>
    <definedName name="wcst_toterr_85_13_T">'[3]wcst norms'!$D$871:$BR$872</definedName>
    <definedName name="wcst_toterr_85_16_pc">'[3]wcst norms'!$D$886:$BV$887</definedName>
    <definedName name="wcst_toterr_85_16_T">'[3]wcst norms'!$D$884:$BV$885</definedName>
    <definedName name="wcst_toterr_85_18_pc">'[3]wcst norms'!$D$899:$BW$900</definedName>
    <definedName name="wcst_toterr_85_18_T">'[3]wcst norms'!$D$897:$BW$898</definedName>
    <definedName name="wcst_toterr_85_8_pc">'[3]wcst norms'!$D$834:$BK$835</definedName>
    <definedName name="wcst_toterr_85_8_T">'[3]wcst norms'!$D$832:$BK$833</definedName>
    <definedName name="wcst_toterr_85_9_pc">'[3]wcst norms'!$D$847:$BO$848</definedName>
    <definedName name="wcst_toterr_85_9_T">'[3]wcst norms'!$D$845:$BO$846</definedName>
    <definedName name="wmi">'[5]WAIS-IV DW'!$H$48</definedName>
    <definedName name="wms_mentalcontrol_1">'[3]wms norms'!$B$123:$T$124</definedName>
    <definedName name="wms_mentalcontrol_10">'[3]wms norms'!$B$141:$T$142</definedName>
    <definedName name="wms_mentalcontrol_11">'[3]wms norms'!$B$143:$S$144</definedName>
    <definedName name="wms_mentalcontrol_12">'[3]wms norms'!$B$145:$S$146</definedName>
    <definedName name="wms_mentalcontrol_13">'[3]wms norms'!$B$147:$S$148</definedName>
    <definedName name="wms_mentalcontrol_2">'[3]wms norms'!$B$125:$T$126</definedName>
    <definedName name="wms_mentalcontrol_3">'[3]wms norms'!$B$127:$T$128</definedName>
    <definedName name="wms_mentalcontrol_4">'[3]wms norms'!$B$129:$S$130</definedName>
    <definedName name="wms_mentalcontrol_5">'[3]wms norms'!$B$131:$S$132</definedName>
    <definedName name="wms_mentalcontrol_6">'[3]wms norms'!$B$133:$T$134</definedName>
    <definedName name="wms_mentalcontrol_7">'[3]wms norms'!$B$135:$T$136</definedName>
    <definedName name="wms_mentalcontrol_8">'[3]wms norms'!$B$137:$T$138</definedName>
    <definedName name="wms_mentalcontrol_9">'[3]wms norms'!$B$139:$T$140</definedName>
    <definedName name="wms_orient_1">'[3]wms norms'!$B$95:$P$96</definedName>
    <definedName name="wms_orient_10">'[3]wms norms'!$B$113:$P$114</definedName>
    <definedName name="wms_orient_11">'[3]wms norms'!$B$115:$P$116</definedName>
    <definedName name="wms_orient_12">'[3]wms norms'!$B$117:$P$118</definedName>
    <definedName name="wms_orient_13">'[3]wms norms'!$B$119:$P$120</definedName>
    <definedName name="wms_orient_2">'[3]wms norms'!$B$97:$P$98</definedName>
    <definedName name="wms_orient_3">'[3]wms norms'!$B$99:$P$100</definedName>
    <definedName name="wms_orient_4">'[3]wms norms'!$B$101:$P$102</definedName>
    <definedName name="wms_orient_5">'[3]wms norms'!$B$103:$P$104</definedName>
    <definedName name="wms_orient_6">'[3]wms norms'!$B$105:$P$106</definedName>
    <definedName name="wms_orient_7">'[3]wms norms'!$B$107:$P$108</definedName>
    <definedName name="wms_orient_8">'[3]wms norms'!$B$109:$P$110</definedName>
    <definedName name="wms_orient_9">'[3]wms norms'!$B$111:$P$112</definedName>
    <definedName name="wms_vr_age">'[3]wms norms'!$B$151:$E$152</definedName>
    <definedName name="wms_vr_delay_1">'[3]wms norms'!$B$163:$N$164</definedName>
    <definedName name="wms_vr_delay_2">'[3]wms norms'!$B$165:$N$166</definedName>
    <definedName name="wms_vr_delay_3">'[3]wms norms'!$B$167:$N$168</definedName>
    <definedName name="wms_vr_delay_4">'[3]wms norms'!$B$169:$M$170</definedName>
    <definedName name="wms_vr_immed_1">'[3]wms norms'!$B$154:$L$155</definedName>
    <definedName name="wms_vr_immed_2">'[3]wms norms'!$B$156:$M$157</definedName>
    <definedName name="wms_vr_immed_3">'[3]wms norms'!$B$158:$M$159</definedName>
    <definedName name="wms_vr_immed_4">'[3]wms norms'!$B$160:$K$161</definedName>
    <definedName name="wms4_age">'[3]wms norms'!$B$180:$N$181</definedName>
    <definedName name="wms4_lm1_ts_16">'[3]wms norms'!$C$183:$U$184</definedName>
    <definedName name="wms4_lm1_ts_18">'[3]wms norms'!$C$190:$U$191</definedName>
    <definedName name="wms4_lm1_ts_20">'[3]wms norms'!$C$197:$U$198</definedName>
    <definedName name="wms4_lm1_ts_25">'[3]wms norms'!$C$204:$U$205</definedName>
    <definedName name="wms4_lm1_ts_30">'[3]wms norms'!$C$211:$U$212</definedName>
    <definedName name="wms4_lm1_ts_35">'[3]wms norms'!$C$218:$U$219</definedName>
    <definedName name="wms4_lm1_ts_45">'[3]wms norms'!$C$225:$U$226</definedName>
    <definedName name="wms4_lm1_ts_55">'[3]wms norms'!$C$232:$U$233</definedName>
    <definedName name="wms4_lm1_ts_65">'[3]wms norms'!$C$239:$U$240</definedName>
    <definedName name="wms4_lm1_ts_65abbrev">'[3]wms norms'!$C$274:$U$275</definedName>
    <definedName name="wms4_lm1_ts_70">'[3]wms norms'!$C$246:$U$247</definedName>
    <definedName name="wms4_lm1_ts_76">'[3]wms norms'!$C$253:$U$254</definedName>
    <definedName name="wms4_lm1_ts_80">'[3]wms norms'!$C$260:$U$261</definedName>
    <definedName name="wms4_lm1_ts_85">'[3]wms norms'!$C$267:$U$268</definedName>
    <definedName name="wms4_lm2_ts_16">'[3]wms norms'!$C$185:$U$186</definedName>
    <definedName name="wms4_lm2_ts_18">'[3]wms norms'!$C$192:$U$193</definedName>
    <definedName name="wms4_lm2_ts_20">'[3]wms norms'!$C$199:$U$200</definedName>
    <definedName name="wms4_lm2_ts_25">'[3]wms norms'!$C$206:$U$207</definedName>
    <definedName name="wms4_lm2_ts_30">'[3]wms norms'!$C$213:$U$214</definedName>
    <definedName name="wms4_lm2_ts_35">'[3]wms norms'!$C$220:$U$221</definedName>
    <definedName name="wms4_lm2_ts_45">'[3]wms norms'!$C$227:$U$228</definedName>
    <definedName name="wms4_lm2_ts_55">'[3]wms norms'!$C$234:$U$235</definedName>
    <definedName name="wms4_lm2_ts_65">'[3]wms norms'!$C$241:$U$242</definedName>
    <definedName name="wms4_lm2_ts_65abbrev">'[3]wms norms'!$C$276:$U$277</definedName>
    <definedName name="wms4_lm2_ts_70">'[3]wms norms'!$C$248:$U$249</definedName>
    <definedName name="wms4_lm2_ts_76">'[3]wms norms'!$C$255:$U$256</definedName>
    <definedName name="wms4_lm2_ts_80">'[3]wms norms'!$C$262:$U$263</definedName>
    <definedName name="wms4_lm2_ts_85">'[3]wms norms'!$C$269:$U$270</definedName>
    <definedName name="wms4_recogn_16">'[3]wms norms'!$C$187:$F$188</definedName>
    <definedName name="wms4_recogn_18">'[3]wms norms'!$C$194:$F$195</definedName>
    <definedName name="wms4_recogn_20">'[3]wms norms'!$C$201:$F$202</definedName>
    <definedName name="wms4_recogn_25">'[3]wms norms'!$C$208:$F$209</definedName>
    <definedName name="wms4_recogn_30">'[3]wms norms'!$C$215:$F$216</definedName>
    <definedName name="wms4_recogn_35">'[3]wms norms'!$C$222:$F$223</definedName>
    <definedName name="wms4_recogn_45">'[3]wms norms'!$C$229:$F$230</definedName>
    <definedName name="wms4_recogn_55">'[3]wms norms'!$C$236:$F$237</definedName>
    <definedName name="wms4_recogn_65">'[3]wms norms'!$C$243:$F$244</definedName>
    <definedName name="wms4_recogn_65abbrev">'[3]wms norms'!$C$278:$F$279</definedName>
    <definedName name="wms4_recogn_70">'[3]wms norms'!$C$250:$F$251</definedName>
    <definedName name="wms4_recogn_76">'[3]wms norms'!$C$257:$F$258</definedName>
    <definedName name="wms4_recogn_80">'[3]wms norms'!$C$264:$F$265</definedName>
    <definedName name="wms4_recogn_85">'[3]wms norms'!$C$271:$F$272</definedName>
    <definedName name="wmsr_pa_age">'[3]wms norms'!$B$173:$J$174</definedName>
    <definedName name="wmt_percentile_20">[3]conversions!$B$36:$U$37</definedName>
    <definedName name="wmt_percentile_40">[3]conversions!$B$34:$AP$35</definedName>
    <definedName name="wrat4_age">[3]wrat4!$B$3:$Q$4</definedName>
    <definedName name="wrat4_blue_1_comp_ss">[3]wrat4!$C$22:$BA$23</definedName>
    <definedName name="wrat4_blue_1_math_ss">[3]wrat4!$C$26:$BF$27</definedName>
    <definedName name="wrat4_blue_1_read_ss">[3]wrat4!$C$20:$BU$21</definedName>
    <definedName name="wrat4_blue_1_spell_ss">[3]wrat4!$C$24:$BH$25</definedName>
    <definedName name="wrat4_blue_10_comp_ss">[3]wrat4!$C$103:$BA$104</definedName>
    <definedName name="wrat4_blue_10_math_ss">[3]wrat4!$C$107:$BF$108</definedName>
    <definedName name="wrat4_blue_10_read_ss">[3]wrat4!$C$101:$BU$102</definedName>
    <definedName name="wrat4_blue_10_spell_ss">[3]wrat4!$C$105:$BH$106</definedName>
    <definedName name="wrat4_blue_11_comp_ss">[3]wrat4!$C$112:$BA$113</definedName>
    <definedName name="wrat4_blue_11_math_ss">[3]wrat4!$C$116:$BF$117</definedName>
    <definedName name="wrat4_blue_11_read_ss">[3]wrat4!$C$110:$BU$111</definedName>
    <definedName name="wrat4_blue_11_spell_ss">[3]wrat4!$C$114:$BH$115</definedName>
    <definedName name="wrat4_blue_12_comp_ss">[3]wrat4!$C$121:$BA$122</definedName>
    <definedName name="wrat4_blue_12_math_ss">[3]wrat4!$C$125:$BF$126</definedName>
    <definedName name="wrat4_blue_12_read_ss">[3]wrat4!$C$119:$BU$120</definedName>
    <definedName name="wrat4_blue_12_spell_ss">[3]wrat4!$C$123:$BH$124</definedName>
    <definedName name="wrat4_blue_13_comp_ss">[3]wrat4!$C$130:$BA$131</definedName>
    <definedName name="wrat4_blue_13_math_ss">[3]wrat4!$C$134:$BF$135</definedName>
    <definedName name="wrat4_blue_13_read_ss">[3]wrat4!$C$128:$BU$129</definedName>
    <definedName name="wrat4_blue_13_spell_ss">[3]wrat4!$C$132:$BH$133</definedName>
    <definedName name="wrat4_blue_14_comp_ss">[3]wrat4!$C$139:$BA$140</definedName>
    <definedName name="wrat4_blue_14_math_ss">[3]wrat4!$C$143:$BF$144</definedName>
    <definedName name="wrat4_blue_14_read_ss">[3]wrat4!$C$137:$BU$138</definedName>
    <definedName name="wrat4_blue_14_spell_ss">[3]wrat4!$C$141:$BH$142</definedName>
    <definedName name="wrat4_blue_15_comp_ss">[3]wrat4!$C$148:$BA$149</definedName>
    <definedName name="wrat4_blue_15_math_ss">[3]wrat4!$C$152:$BF$153</definedName>
    <definedName name="wrat4_blue_15_read_ss">[3]wrat4!$C$146:$BU$147</definedName>
    <definedName name="wrat4_blue_15_spell_ss">[3]wrat4!$C$150:$BH$151</definedName>
    <definedName name="wrat4_blue_16_comp_ss">[3]wrat4!$C$157:$BA$158</definedName>
    <definedName name="wrat4_blue_16_math_ss">[3]wrat4!$C$161:$BF$162</definedName>
    <definedName name="wrat4_blue_16_read_ss">[3]wrat4!$C$155:$BU$156</definedName>
    <definedName name="wrat4_blue_16_spell_ss">[3]wrat4!$C$159:$BH$160</definedName>
    <definedName name="wrat4_blue_2_comp_ss">[3]wrat4!$C$31:$BA$32</definedName>
    <definedName name="wrat4_blue_2_math_ss">[3]wrat4!$C$35:$BF$36</definedName>
    <definedName name="wrat4_blue_2_read_ss">[3]wrat4!$C$29:$BU$30</definedName>
    <definedName name="wrat4_blue_2_spell_ss">[3]wrat4!$C$33:$BH$34</definedName>
    <definedName name="wrat4_blue_3_comp_ss">[3]wrat4!$C$40:$BA$41</definedName>
    <definedName name="wrat4_blue_3_math_ss">[3]wrat4!$C$44:$BF$45</definedName>
    <definedName name="wrat4_blue_3_read_ss">[3]wrat4!$C$38:$BU$39</definedName>
    <definedName name="wrat4_blue_3_spell_ss">[3]wrat4!$C$42:$BH$43</definedName>
    <definedName name="wrat4_blue_4_comp_ss">[3]wrat4!$C$49:$BA$50</definedName>
    <definedName name="wrat4_blue_4_math_ss">[3]wrat4!$C$53:$BF$54</definedName>
    <definedName name="wrat4_blue_4_read_ss">[3]wrat4!$C$47:$BU$48</definedName>
    <definedName name="wrat4_blue_4_spell_ss">[3]wrat4!$C$51:$BH$52</definedName>
    <definedName name="wrat4_blue_5_comp_ss">[3]wrat4!$C$58:$BA$59</definedName>
    <definedName name="wrat4_blue_5_math_ss">[3]wrat4!$C$62:$BF$63</definedName>
    <definedName name="wrat4_blue_5_read_ss">[3]wrat4!$C$56:$BU$57</definedName>
    <definedName name="wrat4_blue_5_spell_ss">[3]wrat4!$C$60:$BH$61</definedName>
    <definedName name="wrat4_blue_6_comp_ss">[3]wrat4!$C$67:$BA$68</definedName>
    <definedName name="wrat4_blue_6_math_ss">[3]wrat4!$C$71:$BF$72</definedName>
    <definedName name="wrat4_blue_6_read_ss">[3]wrat4!$C$65:$BU$66</definedName>
    <definedName name="wrat4_blue_6_spell_ss">[3]wrat4!$C$69:$BH$70</definedName>
    <definedName name="wrat4_blue_7_comp_ss">[3]wrat4!$C$76:$BA$77</definedName>
    <definedName name="wrat4_blue_7_math_ss">[3]wrat4!$C$80:$BF$81</definedName>
    <definedName name="wrat4_blue_7_read_ss">[3]wrat4!$C$74:$BU$75</definedName>
    <definedName name="wrat4_blue_7_spell_ss">[3]wrat4!$C$78:$BH$79</definedName>
    <definedName name="wrat4_blue_8_comp_ss">[3]wrat4!$C$85:$BA$86</definedName>
    <definedName name="wrat4_blue_8_math_ss">[3]wrat4!$C$89:$BF$90</definedName>
    <definedName name="wrat4_blue_8_read_ss">[3]wrat4!$C$83:$BU$84</definedName>
    <definedName name="wrat4_blue_8_spell_ss">[3]wrat4!$C$87:$BH$88</definedName>
    <definedName name="wrat4_blue_9_comp_ss">[3]wrat4!$C$94:$BA$95</definedName>
    <definedName name="wrat4_blue_9_math_ss">[3]wrat4!$C$98:$BF$99</definedName>
    <definedName name="wrat4_blue_9_read_ss">[3]wrat4!$C$92:$BU$93</definedName>
    <definedName name="wrat4_blue_9_spell_ss">[3]wrat4!$C$96:$BH$97</definedName>
    <definedName name="wrat4_blue_comp_CI_90">[3]wrat4!$C$315:$CO$316</definedName>
    <definedName name="wrat4_blue_math_CI_90">[3]wrat4!$C$325:$CO$326</definedName>
    <definedName name="wrat4_blue_read_CI_90">[3]wrat4!$C$310:$CO$311</definedName>
    <definedName name="wrat4_blue_read_composite">[3]wrat4!$B$7:$FZ$8</definedName>
    <definedName name="wrat4_blue_ReadComp_CI_90">[3]wrat4!$C$330:$GA$331</definedName>
    <definedName name="wrat4_blue_spell_CI_90">[3]wrat4!$C$320:$CO$321</definedName>
    <definedName name="WRAT4_forms">[3]conversions!$A$40:$A$41</definedName>
    <definedName name="wrat4_green_1_comp_ss">[3]wrat4!$C$167:$BA$168</definedName>
    <definedName name="wrat4_green_1_math_ss">[3]wrat4!$C$171:$BF$172</definedName>
    <definedName name="wrat4_green_1_read_ss">[3]wrat4!$C$165:$BU$166</definedName>
    <definedName name="wrat4_green_1_spell_ss">[3]wrat4!$C$169:$BH$170</definedName>
    <definedName name="wrat4_green_10_comp_ss">[3]wrat4!$C$248:$BA$249</definedName>
    <definedName name="wrat4_green_10_math_ss">[3]wrat4!$C$252:$BF$253</definedName>
    <definedName name="wrat4_green_10_read_ss">[3]wrat4!$C$246:$BU$247</definedName>
    <definedName name="wrat4_green_10_spell_ss">[3]wrat4!$C$250:$BH$251</definedName>
    <definedName name="wrat4_green_11_comp_ss">[3]wrat4!$C$257:$BA$258</definedName>
    <definedName name="wrat4_green_11_math_ss">[3]wrat4!$C$261:$BF$262</definedName>
    <definedName name="wrat4_green_11_read_ss">[3]wrat4!$C$255:$BU$256</definedName>
    <definedName name="wrat4_green_11_spell_ss">[3]wrat4!$C$259:$BH$260</definedName>
    <definedName name="wrat4_green_12_comp_ss">[3]wrat4!$C$266:$BA$267</definedName>
    <definedName name="wrat4_green_12_math_ss">[3]wrat4!$C$270:$BF$271</definedName>
    <definedName name="wrat4_green_12_read_ss">[3]wrat4!$C$264:$BU$265</definedName>
    <definedName name="wrat4_green_12_spell_ss">[3]wrat4!$C$268:$BH$269</definedName>
    <definedName name="wrat4_green_13_comp_ss">[3]wrat4!$C$275:$BA$276</definedName>
    <definedName name="wrat4_green_13_math_ss">[3]wrat4!$C$279:$BF$280</definedName>
    <definedName name="wrat4_green_13_read_ss">[3]wrat4!$C$273:$BU$274</definedName>
    <definedName name="wrat4_green_13_spell_ss">[3]wrat4!$C$277:$BH$278</definedName>
    <definedName name="wrat4_green_14_comp_ss">[3]wrat4!$C$284:$BA$285</definedName>
    <definedName name="wrat4_green_14_math_ss">[3]wrat4!$C$288:$BF$289</definedName>
    <definedName name="wrat4_green_14_read_ss">[3]wrat4!$C$282:$BU$283</definedName>
    <definedName name="wrat4_green_14_spell_ss">[3]wrat4!$C$286:$BH$287</definedName>
    <definedName name="wrat4_green_15_comp_ss">[3]wrat4!$C$293:$BA$294</definedName>
    <definedName name="wrat4_green_15_math_ss">[3]wrat4!$C$297:$BF$298</definedName>
    <definedName name="wrat4_green_15_read_ss">[3]wrat4!$C$291:$BU$292</definedName>
    <definedName name="wrat4_green_15_spell_ss">[3]wrat4!$C$295:$BH$296</definedName>
    <definedName name="wrat4_green_16_comp_ss">[3]wrat4!$C$302:$BA$303</definedName>
    <definedName name="wrat4_green_16_math_ss">[3]wrat4!$C$306:$BF$307</definedName>
    <definedName name="wrat4_green_16_read_ss">[3]wrat4!$C$300:$BU$301</definedName>
    <definedName name="wrat4_green_16_spell_ss">[3]wrat4!$C$304:$BH$305</definedName>
    <definedName name="wrat4_green_2_comp_ss">[3]wrat4!$C$176:$BA$177</definedName>
    <definedName name="wrat4_green_2_math_ss">[3]wrat4!$C$180:$BF$181</definedName>
    <definedName name="wrat4_green_2_read_ss">[3]wrat4!$C$174:$BU$175</definedName>
    <definedName name="wrat4_green_2_spell_ss">[3]wrat4!$C$178:$BH$179</definedName>
    <definedName name="wrat4_green_3_comp_ss">[3]wrat4!$C$185:$BA$186</definedName>
    <definedName name="wrat4_green_3_math_ss">[3]wrat4!$C$189:$BF$190</definedName>
    <definedName name="wrat4_green_3_read_ss">[3]wrat4!$C$183:$BU$184</definedName>
    <definedName name="wrat4_green_3_spell_ss">[3]wrat4!$C$187:$BH$188</definedName>
    <definedName name="wrat4_green_4_comp_ss">[3]wrat4!$C$194:$BA$195</definedName>
    <definedName name="wrat4_green_4_math_ss">[3]wrat4!$C$198:$BF$199</definedName>
    <definedName name="wrat4_green_4_read_ss">[3]wrat4!$C$192:$BU$193</definedName>
    <definedName name="wrat4_green_4_spell_ss">[3]wrat4!$C$196:$BH$197</definedName>
    <definedName name="wrat4_green_5_comp_ss">[3]wrat4!$C$203:$BA$204</definedName>
    <definedName name="wrat4_green_5_math_ss">[3]wrat4!$C$207:$BF$208</definedName>
    <definedName name="wrat4_green_5_read_ss">[3]wrat4!$C$201:$BU$202</definedName>
    <definedName name="wrat4_green_5_spell_ss">[3]wrat4!$C$205:$BH$206</definedName>
    <definedName name="wrat4_green_6_comp_ss">[3]wrat4!$C$212:$BA$213</definedName>
    <definedName name="wrat4_green_6_math_ss">[3]wrat4!$C$216:$BF$217</definedName>
    <definedName name="wrat4_green_6_read_ss">[3]wrat4!$C$210:$BU$211</definedName>
    <definedName name="wrat4_green_6_spell_ss">[3]wrat4!$C$214:$BH$215</definedName>
    <definedName name="wrat4_green_7_comp_ss">[3]wrat4!$C$221:$BA$222</definedName>
    <definedName name="wrat4_green_7_math_ss">[3]wrat4!$C$225:$BF$226</definedName>
    <definedName name="wrat4_green_7_read_ss">[3]wrat4!$C$219:$BU$220</definedName>
    <definedName name="wrat4_green_7_spell_ss">[3]wrat4!$C$223:$BH$224</definedName>
    <definedName name="wrat4_green_8_comp_ss">[3]wrat4!$C$230:$BA$231</definedName>
    <definedName name="wrat4_green_8_math_ss">[3]wrat4!$C$234:$BF$235</definedName>
    <definedName name="wrat4_green_8_read_ss">[3]wrat4!$C$228:$BU$229</definedName>
    <definedName name="wrat4_green_8_spell_ss">[3]wrat4!$C$232:$BH$233</definedName>
    <definedName name="wrat4_green_9_comp_ss">[3]wrat4!$C$239:$BA$240</definedName>
    <definedName name="wrat4_green_9_math_ss">[3]wrat4!$C$243:$BF$244</definedName>
    <definedName name="wrat4_green_9_read_ss">[3]wrat4!$C$237:$BU$238</definedName>
    <definedName name="wrat4_green_9_spell_ss">[3]wrat4!$C$241:$BH$242</definedName>
    <definedName name="wrat4_green_comp_CI_90">[3]wrat4!$C$341:$CO$342</definedName>
    <definedName name="wrat4_green_math_CI_90">[3]wrat4!$C$351:$CO$352</definedName>
    <definedName name="wrat4_green_read_CI_90">[3]wrat4!$C$336:$CO$337</definedName>
    <definedName name="wrat4_green_read_composite">[3]wrat4!$B$10:$FZ$11</definedName>
    <definedName name="wrat4_green_ReadComp_CI_90">[3]wrat4!$C$356:$GA$357</definedName>
    <definedName name="wrat4_green_spell_CI_90">[3]wrat4!$C$346:$CO$347</definedName>
    <definedName name="wrat4_pc">[3]wrat4!$B$14:$CN$15</definedName>
    <definedName name="wratdata">'[6]WRAT Score Sheet'!$D$7:$G$7</definedName>
    <definedName name="WRT_CNV">'[5]NAB Perc'!$A$228:$J$242</definedName>
    <definedName name="WRT_LEG">'[5]NAB Perc'!$A$174:$J$188</definedName>
    <definedName name="WRT_M">'[5]NAB T-Scores'!$A$3439:$AK$3560</definedName>
    <definedName name="WRT_SPL">'[5]NAB Perc'!$A$192:$J$206</definedName>
    <definedName name="WRT_SYN">'[5]NAB Perc'!$A$210:$J$224</definedName>
    <definedName name="wtar">'[6]WTAR Score Sheet'!$B$8</definedName>
    <definedName name="z_score">[3]conversions!$B$28:$ED$29</definedName>
    <definedName name="ZZ">'[13]Score Converter'!$E$34</definedName>
    <definedName name="span_fwd_T2">#REF!</definedName>
    <definedName name="__________Age7">#REF!</definedName>
    <definedName name="wais_viq_pc">#REF!</definedName>
    <definedName name="wais_vci_pc">#REF!</definedName>
    <definedName name="wms_lm_trial1_11">#REF!</definedName>
    <definedName name="wais4_mr_5">#REF!</definedName>
    <definedName name="wais4_cancel_7">#REF!</definedName>
    <definedName name="wais4_dss_6">#REF!</definedName>
    <definedName name="span_bck_pc2">#REF!</definedName>
    <definedName name="vr_rec_2">#REF!</definedName>
    <definedName name="wais4_coding_5">#REF!</definedName>
    <definedName name="wasi_voc_8">#REF!</definedName>
    <definedName name="_________________________wms4">#REF!</definedName>
    <definedName name="wais_letternumber5">#REF!</definedName>
    <definedName name="span_bck_T2">#REF!</definedName>
    <definedName name="wais4_dsf_10">#REF!</definedName>
    <definedName name="_______________________________wms4">#REF!</definedName>
    <definedName name="_________Age8">#REF!</definedName>
    <definedName name="wms_lm_ret_9">#REF!</definedName>
    <definedName name="wais4_dss_7">#REF!</definedName>
    <definedName name="_______Age4">#REF!</definedName>
    <definedName name="wais4_dsf_11">#REF!</definedName>
    <definedName name="______Age5">#REF!</definedName>
    <definedName name="LM_T_37">#REF!</definedName>
    <definedName name="span_fwd_T8">#REF!</definedName>
    <definedName name="wais4_pri_prorated_pc">#REF!</definedName>
    <definedName name="_________Age4">#REF!</definedName>
    <definedName name="dsp_age_2">#REF!</definedName>
    <definedName name="Years">#REF!</definedName>
    <definedName name="________wms4">#REF!</definedName>
    <definedName name="span_fwd_pc9">#REF!</definedName>
    <definedName name="wais_letternumber6">#REF!</definedName>
    <definedName name="wais_wmi_pc">#REF!</definedName>
    <definedName name="wais4_sim_13">#REF!</definedName>
    <definedName name="vr2_5">#REF!</definedName>
    <definedName name="wais4_comp_8">#REF!</definedName>
    <definedName name="wais4_dsf_4">#REF!</definedName>
    <definedName name="wais4_sim_10">#REF!</definedName>
    <definedName name="_Age4">#REF!</definedName>
    <definedName name="wais_dsym8">#REF!</definedName>
    <definedName name="wais_sim3">#REF!</definedName>
    <definedName name="span_fwd_T5">#REF!</definedName>
    <definedName name="wais4_vci_ci">#REF!</definedName>
    <definedName name="_______________wms4">#REF!</definedName>
    <definedName name="wais_sim11">#REF!</definedName>
    <definedName name="wais4_vci_index">#REF!</definedName>
    <definedName name="________Age6">#REF!</definedName>
    <definedName name="reyo_fastenau_recog_3">#REF!</definedName>
    <definedName name="wrat4_blue_comp_CI_95_2">#REF!</definedName>
    <definedName name="wais_dsym7">#REF!</definedName>
    <definedName name="wais4_sim_9">#REF!</definedName>
    <definedName name="_Age6">#REF!</definedName>
    <definedName name="span_fwd_pc2">#REF!</definedName>
    <definedName name="wais_piq">#REF!</definedName>
    <definedName name="wais4_voc_7">#REF!</definedName>
    <definedName name="wais_dsym9">#REF!</definedName>
    <definedName name="wrat4_blue_math_CI_95">#REF!</definedName>
    <definedName name="wais_bd7">#REF!</definedName>
    <definedName name="wais4_dss_13">#REF!</definedName>
    <definedName name="__Age6">#REF!</definedName>
    <definedName name="wais_voc7">#REF!</definedName>
    <definedName name="wms_lm2_ts_10">#REF!</definedName>
    <definedName name="___Age4">#REF!</definedName>
    <definedName name="_____Age3">#REF!</definedName>
    <definedName name="wais_sim13">#REF!</definedName>
    <definedName name="wasi_voc_11">#REF!</definedName>
    <definedName name="wais_dsp10">#REF!</definedName>
    <definedName name="PCtoSS">#REF!</definedName>
    <definedName name="wais4_info_4">#REF!</definedName>
    <definedName name="wais4_dsf_3">#REF!</definedName>
    <definedName name="___wms4">#REF!</definedName>
    <definedName name="wais_mr4">#REF!</definedName>
    <definedName name="span_bck_pc5">#REF!</definedName>
    <definedName name="wais4_puzzle_2">#REF!</definedName>
    <definedName name="wais4_sys_2">#REF!</definedName>
    <definedName name="vr_rec_8">#REF!</definedName>
    <definedName name="span_bck_T5">#REF!</definedName>
    <definedName name="wais4_dsb_4">#REF!</definedName>
    <definedName name="wms_lm_b_lrn_5">#REF!</definedName>
    <definedName name="span_fwd_pc6">#REF!</definedName>
    <definedName name="MOS_2">#REF!</definedName>
    <definedName name="_____Age8">#REF!</definedName>
    <definedName name="span_fwd_pc11">#REF!</definedName>
    <definedName name="wasi_mr_4">#REF!</definedName>
    <definedName name="________Age12">#REF!</definedName>
    <definedName name="___Age8">#REF!</definedName>
    <definedName name="span_bck_T3">#REF!</definedName>
    <definedName name="__________Age8">#REF!</definedName>
    <definedName name="reyo_fastenau_recog">#REF!</definedName>
    <definedName name="wais4_sim_2">#REF!</definedName>
    <definedName name="wais4_info_2">#REF!</definedName>
    <definedName name="_Age12">#REF!</definedName>
    <definedName name="wais_letternumber1">#REF!</definedName>
    <definedName name="reyo_fastenau_recog_left_1">#REF!</definedName>
    <definedName name="_________Age10">#REF!</definedName>
    <definedName name="BA_Premorbid">#REF!</definedName>
    <definedName name="wais_letternumber9">#REF!</definedName>
    <definedName name="_______Age6">#REF!</definedName>
    <definedName name="wais_sys10">#REF!</definedName>
    <definedName name="______________________wms4">#REF!</definedName>
    <definedName name="____Age7">#REF!</definedName>
    <definedName name="_______________________wms4">#REF!</definedName>
    <definedName name="wais_mr5">#REF!</definedName>
    <definedName name="___Age11">#REF!</definedName>
    <definedName name="________Age2">#REF!</definedName>
    <definedName name="wais4_letternumber_9">#REF!</definedName>
    <definedName name="vr_rec_4">#REF!</definedName>
    <definedName name="_Age8">#REF!</definedName>
    <definedName name="span_fwd_T3">#REF!</definedName>
    <definedName name="wais4_bdn_11">#REF!</definedName>
    <definedName name="wais_pc3">#REF!</definedName>
    <definedName name="wasi_voc_10">#REF!</definedName>
    <definedName name="____Age9">#REF!</definedName>
    <definedName name="wais_dsym2">#REF!</definedName>
    <definedName name="wais4_vci_pc">#REF!</definedName>
    <definedName name="wais4_dsb_5">#REF!</definedName>
    <definedName name="wms_lm_trial1_2">#REF!</definedName>
    <definedName name="wais_voc3">#REF!</definedName>
    <definedName name="wais4_bd_5">#REF!</definedName>
    <definedName name="reyo_fastenau_recog_left_2">#REF!</definedName>
    <definedName name="wms_lm_ret_13">#REF!</definedName>
    <definedName name="wais4_comp_1">#REF!</definedName>
    <definedName name="wais4_bdn_9">#REF!</definedName>
    <definedName name="reyo_fastenau_recog_left_9">#REF!</definedName>
    <definedName name="PASAT_TtoPC">#REF!</definedName>
    <definedName name="_____________________wms4">#REF!</definedName>
    <definedName name="wais_arith12">#REF!</definedName>
    <definedName name="wais_comp1">#REF!</definedName>
    <definedName name="span_bck_pc3">#REF!</definedName>
    <definedName name="_Age7">#REF!</definedName>
    <definedName name="wais_dsp1">#REF!</definedName>
    <definedName name="wais4_puzzle_3">#REF!</definedName>
    <definedName name="wais4_dss_12">#REF!</definedName>
    <definedName name="Ages">#REF!</definedName>
    <definedName name="wasi_sim_10">#REF!</definedName>
    <definedName name="dkefs_csaccuracy_17">#REF!</definedName>
    <definedName name="wais_dsym5">#REF!</definedName>
    <definedName name="L_T_30">#REF!</definedName>
    <definedName name="__________Age12">#REF!</definedName>
    <definedName name="wais4_psi_ci">#REF!</definedName>
    <definedName name="wais_dsp12">#REF!</definedName>
    <definedName name="wais4_fsiq_8subtest_index">#REF!</definedName>
    <definedName name="wasi_mr_12">#REF!</definedName>
    <definedName name="wais4_coding_4">#REF!</definedName>
    <definedName name="wais4_dss_1">#REF!</definedName>
    <definedName name="__Age5">#REF!</definedName>
    <definedName name="wasi_sim_5">#REF!</definedName>
    <definedName name="wms_lm1_ts_10">#REF!</definedName>
    <definedName name="wais4_info_12">#REF!</definedName>
    <definedName name="taylor_age">#REF!</definedName>
    <definedName name="wais4_puzzle_8">#REF!</definedName>
    <definedName name="wais_dsp6">#REF!</definedName>
    <definedName name="wais4_mr_4">#REF!</definedName>
    <definedName name="vr1_7">#REF!</definedName>
    <definedName name="Education_4">#REF!</definedName>
    <definedName name="wais4_dss_2">#REF!</definedName>
    <definedName name="LM_T_35">#REF!</definedName>
    <definedName name="wais_viq">#REF!</definedName>
    <definedName name="vr1_3">#REF!</definedName>
    <definedName name="wais_info8">#REF!</definedName>
    <definedName name="________Age3">#REF!</definedName>
    <definedName name="wais4_arith_2">#REF!</definedName>
    <definedName name="____________________________wms4">#REF!</definedName>
    <definedName name="wasi_voc_12">#REF!</definedName>
    <definedName name="span_bck_pc8">#REF!</definedName>
    <definedName name="______Age1">#REF!</definedName>
    <definedName name="wais4_weights_3">#REF!</definedName>
    <definedName name="wais4_dss_10">#REF!</definedName>
    <definedName name="wms_lm_trial1_10">#REF!</definedName>
    <definedName name="wais_comp10">#REF!</definedName>
    <definedName name="wais4_dss_4">#REF!</definedName>
    <definedName name="Education_3">#REF!</definedName>
    <definedName name="span_fwd_pc5">#REF!</definedName>
    <definedName name="wais4_coding_10">#REF!</definedName>
    <definedName name="reyo_fastenau_recog_5">#REF!</definedName>
    <definedName name="wasi2_fsiq2_pc2">#REF!</definedName>
    <definedName name="______Age6">#REF!</definedName>
    <definedName name="wais4_arith_13">#REF!</definedName>
    <definedName name="wais_info13">#REF!</definedName>
    <definedName name="wais_dsp8">#REF!</definedName>
    <definedName name="wais4_voc_5">#REF!</definedName>
    <definedName name="wais4_sim_1">#REF!</definedName>
    <definedName name="wais_voc4">#REF!</definedName>
    <definedName name="wais4_pc_2">#REF!</definedName>
    <definedName name="reyo_fastenau_recog_detail_3">#REF!</definedName>
    <definedName name="span_bck_pc100">#REF!</definedName>
    <definedName name="_Age9">#REF!</definedName>
    <definedName name="wais4_psi_pc">#REF!</definedName>
    <definedName name="span_fwd_T7">#REF!</definedName>
    <definedName name="__________Age2">#REF!</definedName>
    <definedName name="wms_lm1_ts_13">#REF!</definedName>
    <definedName name="wais4_sys_4">#REF!</definedName>
    <definedName name="wais4_sys_11">#REF!</definedName>
    <definedName name="wms_lm_trial1_1">#REF!</definedName>
    <definedName name="wasi2_fsiq2_pc">#REF!</definedName>
    <definedName name="vr1_2">#REF!</definedName>
    <definedName name="reyo_fastenau_recog_detail_6">#REF!</definedName>
    <definedName name="wais4_voc_2">#REF!</definedName>
    <definedName name="wais4_pri_pc">#REF!</definedName>
    <definedName name="wais4_sys_7">#REF!</definedName>
    <definedName name="wais_gai">#REF!</definedName>
    <definedName name="reyo_fastenau_recog_global_8">#REF!</definedName>
    <definedName name="wasi_mr_2">#REF!</definedName>
    <definedName name="reyo_fastenau_recog_right_4">#REF!</definedName>
    <definedName name="_____Age4">#REF!</definedName>
    <definedName name="wms_lm_b_lrn_9">#REF!</definedName>
    <definedName name="wms_lm1_ts_5">#REF!</definedName>
    <definedName name="wais_bd12">#REF!</definedName>
    <definedName name="wais4_sim_4">#REF!</definedName>
    <definedName name="wais4_dsp_13">#REF!</definedName>
    <definedName name="wais4_bd_11">#REF!</definedName>
    <definedName name="wais4_bdn_6">#REF!</definedName>
    <definedName name="wais4_dsb_1">#REF!</definedName>
    <definedName name="vr1_4">#REF!</definedName>
    <definedName name="______Age10">#REF!</definedName>
    <definedName name="wais4_bdn_3">#REF!</definedName>
    <definedName name="dkefs_csaccuracy_17_2">#REF!</definedName>
    <definedName name="VP_T_40">#REF!</definedName>
    <definedName name="wais_sim6">#REF!</definedName>
    <definedName name="wais4_pc_1">#REF!</definedName>
    <definedName name="wais4_wmi_ci">#REF!</definedName>
    <definedName name="__Age9">#REF!</definedName>
    <definedName name="wms_lm_trial1_4">#REF!</definedName>
    <definedName name="wais4_mr_9">#REF!</definedName>
    <definedName name="__Age1">#REF!</definedName>
    <definedName name="wais_bd3">#REF!</definedName>
    <definedName name="wais4_voc_9">#REF!</definedName>
    <definedName name="________________________wms4">#REF!</definedName>
    <definedName name="wais4_coding_9">#REF!</definedName>
    <definedName name="______Age9">#REF!</definedName>
    <definedName name="span_bck_pc13">#REF!</definedName>
    <definedName name="______Age7">#REF!</definedName>
    <definedName name="________________wms4">#REF!</definedName>
    <definedName name="wais_bd5">#REF!</definedName>
    <definedName name="wais4_sys_9">#REF!</definedName>
    <definedName name="_______Age2">#REF!</definedName>
    <definedName name="AA_Premorbid">#REF!</definedName>
    <definedName name="vr2_1">#REF!</definedName>
    <definedName name="______wms4">#REF!</definedName>
    <definedName name="wais_dsym3">#REF!</definedName>
    <definedName name="span_bck_T8">#REF!</definedName>
    <definedName name="reyo_fastenau_recog_left_5">#REF!</definedName>
    <definedName name="wais4_info_13">#REF!</definedName>
    <definedName name="wais_mr2">#REF!</definedName>
    <definedName name="wais_pc13">#REF!</definedName>
    <definedName name="___Age7">#REF!</definedName>
    <definedName name="wais4_comp_11">#REF!</definedName>
    <definedName name="wais4_info_8">#REF!</definedName>
    <definedName name="wms_lm_ret_12">#REF!</definedName>
    <definedName name="wais_dsym12">#REF!</definedName>
    <definedName name="_Age5">#REF!</definedName>
    <definedName name="wais4_info_6">#REF!</definedName>
    <definedName name="wais4_psi_index">#REF!</definedName>
    <definedName name="wais4_pc_13">#REF!</definedName>
    <definedName name="wais_comp12">#REF!</definedName>
    <definedName name="_________________wms4">#REF!</definedName>
    <definedName name="wais4_coding_8">#REF!</definedName>
    <definedName name="vr_rec_7">#REF!</definedName>
    <definedName name="wms_lm_trial1_7">#REF!</definedName>
    <definedName name="wms_lm1_ts_1">#REF!</definedName>
    <definedName name="EF_T_30">#REF!</definedName>
    <definedName name="wms_lm_ret_7">#REF!</definedName>
    <definedName name="___________wms4">#REF!</definedName>
    <definedName name="wrat4_blue_comp_CI_95">#REF!</definedName>
    <definedName name="wms_lm2_ts_2">#REF!</definedName>
    <definedName name="wms_lm_ret_2">#REF!</definedName>
    <definedName name="wais_bd4">#REF!</definedName>
    <definedName name="wais4_comp_9">#REF!</definedName>
    <definedName name="wais4_mr_12">#REF!</definedName>
    <definedName name="wms_lm1_ts_6">#REF!</definedName>
    <definedName name="wms_lm_b_lrn_1">#REF!</definedName>
    <definedName name="wais4_dsf_1">#REF!</definedName>
    <definedName name="CAPS_T_30">#REF!</definedName>
    <definedName name="wais4_sys_10">#REF!</definedName>
    <definedName name="span_fwd_T10">#REF!</definedName>
    <definedName name="wais_sim2">#REF!</definedName>
    <definedName name="wasi_voc_6">#REF!</definedName>
    <definedName name="wais4_bd_3">#REF!</definedName>
    <definedName name="wms_lm_b_lrn_2">#REF!</definedName>
    <definedName name="__Age4">#REF!</definedName>
    <definedName name="wais4_info_10">#REF!</definedName>
    <definedName name="______Age12">#REF!</definedName>
    <definedName name="wasi_sim_2">#REF!</definedName>
    <definedName name="wais_letternumber3">#REF!</definedName>
    <definedName name="wais4_mr_11">#REF!</definedName>
    <definedName name="______________wms4">#REF!</definedName>
    <definedName name="wms_lm_ret_5">#REF!</definedName>
    <definedName name="wais_pc1">#REF!</definedName>
    <definedName name="wasi_sim_12">#REF!</definedName>
    <definedName name="wais4_bd_4">#REF!</definedName>
    <definedName name="VP_T_35">#REF!</definedName>
    <definedName name="wais4_dsp_5">#REF!</definedName>
    <definedName name="wais4_bd_2">#REF!</definedName>
    <definedName name="wais_info12">#REF!</definedName>
    <definedName name="wais4_coding_11">#REF!</definedName>
    <definedName name="______Age11">#REF!</definedName>
    <definedName name="wais4_comp_12">#REF!</definedName>
    <definedName name="wais4_puzzle_13">#REF!</definedName>
    <definedName name="TtoSS_2">#REF!</definedName>
    <definedName name="wais_arith11">#REF!</definedName>
    <definedName name="wais4_dss_5">#REF!</definedName>
    <definedName name="____Age10">#REF!</definedName>
    <definedName name="wms_lm_ret_11">#REF!</definedName>
    <definedName name="____Age1">#REF!</definedName>
    <definedName name="_Age10">#REF!</definedName>
    <definedName name="wasi_mr_6">#REF!</definedName>
    <definedName name="wais_dsym1">#REF!</definedName>
    <definedName name="VP_T_30">#REF!</definedName>
    <definedName name="wais_sim7">#REF!</definedName>
    <definedName name="span_fwd_pc7">#REF!</definedName>
    <definedName name="reyo_fastenau_recog_detail_5">#REF!</definedName>
    <definedName name="wais4_dsp_9">#REF!</definedName>
    <definedName name="wais_comp4">#REF!</definedName>
    <definedName name="vr1_5">#REF!</definedName>
    <definedName name="wais4_pc_11">#REF!</definedName>
    <definedName name="wasi_sim_11">#REF!</definedName>
    <definedName name="wasi_sim_8">#REF!</definedName>
    <definedName name="wais4_coding_13">#REF!</definedName>
    <definedName name="____Age4">#REF!</definedName>
    <definedName name="wais_wmi_index">#REF!</definedName>
    <definedName name="______________________________wms4_2">#REF!</definedName>
    <definedName name="span_bck_T1">#REF!</definedName>
    <definedName name="____Age11">#REF!</definedName>
    <definedName name="wais4_wmi_pc">#REF!</definedName>
    <definedName name="wais_psi_pc">#REF!</definedName>
    <definedName name="wais4_info_3">#REF!</definedName>
    <definedName name="wais_sim10">#REF!</definedName>
    <definedName name="wais_sys11">#REF!</definedName>
    <definedName name="wais4_weights_2">#REF!</definedName>
    <definedName name="wais_arith4">#REF!</definedName>
    <definedName name="wais4_mr_8">#REF!</definedName>
    <definedName name="wais4_pc_6">#REF!</definedName>
    <definedName name="wais_dsym13">#REF!</definedName>
    <definedName name="wais4_sim_7">#REF!</definedName>
    <definedName name="vr2_6">#REF!</definedName>
    <definedName name="wais4_fsiq_ci">#REF!</definedName>
    <definedName name="wais_info4">#REF!</definedName>
    <definedName name="reyo_fastenau_recog_detail_9">#REF!</definedName>
    <definedName name="wms_lm2_ts_12">#REF!</definedName>
    <definedName name="wms_lm_b_lrn_12">#REF!</definedName>
    <definedName name="wais4_arith_1">#REF!</definedName>
    <definedName name="wais_comp7">#REF!</definedName>
    <definedName name="VP_T_37">#REF!</definedName>
    <definedName name="_____Age7">#REF!</definedName>
    <definedName name="wms_lm1_ts_7">#REF!</definedName>
    <definedName name="wais4_sys_8">#REF!</definedName>
    <definedName name="wais4_dss_11">#REF!</definedName>
    <definedName name="_Age1">#REF!</definedName>
    <definedName name="span_bck_T9">#REF!</definedName>
    <definedName name="wais4_sim_3">#REF!</definedName>
    <definedName name="wais4_pri_ci">#REF!</definedName>
    <definedName name="wais_sys6">#REF!</definedName>
    <definedName name="____________wms4">#REF!</definedName>
    <definedName name="wais_sim5">#REF!</definedName>
    <definedName name="wrat4_blue_read_CI_95">#REF!</definedName>
    <definedName name="wais_comp8">#REF!</definedName>
    <definedName name="wais4_comp_5">#REF!</definedName>
    <definedName name="_______Age12">#REF!</definedName>
    <definedName name="wais4_info_11">#REF!</definedName>
    <definedName name="wais4_weights_6">#REF!</definedName>
    <definedName name="wais4_letternumber_1">#REF!</definedName>
    <definedName name="wais4_voc_10">#REF!</definedName>
    <definedName name="wais_vci_index">#REF!</definedName>
    <definedName name="________Age8">#REF!</definedName>
    <definedName name="MOS_4">#REF!</definedName>
    <definedName name="wais_letternumber2">#REF!</definedName>
    <definedName name="__________________wms4">#REF!</definedName>
    <definedName name="Yes">#REF!</definedName>
    <definedName name="wais_poi_index">#REF!</definedName>
    <definedName name="wms_lm2_ts_9">#REF!</definedName>
    <definedName name="wasi_fsiq2_pc">#REF!</definedName>
    <definedName name="span_bck_pc1">#REF!</definedName>
    <definedName name="L_T_35">#REF!</definedName>
    <definedName name="wais4_cancel_1">#REF!</definedName>
    <definedName name="span_bck_pc7">#REF!</definedName>
    <definedName name="wms_lm2_ts_6">#REF!</definedName>
    <definedName name="vr2_8">#REF!</definedName>
    <definedName name="wais_psi_index">#REF!</definedName>
    <definedName name="wais_dsp2">#REF!</definedName>
    <definedName name="wais4_puzzle_9">#REF!</definedName>
    <definedName name="span_fwd_T9">#REF!</definedName>
    <definedName name="wais4_arith_3">#REF!</definedName>
    <definedName name="reyo_fastenau_recog_7">#REF!</definedName>
    <definedName name="wms_lm2_ts_11">#REF!</definedName>
    <definedName name="wais4_pc_7">#REF!</definedName>
    <definedName name="wais4_puzzle_7">#REF!</definedName>
    <definedName name="wais4_mr_13">#REF!</definedName>
    <definedName name="_____Age2">#REF!</definedName>
    <definedName name="wms_lm_b_lrn_7">#REF!</definedName>
    <definedName name="____Age5">#REF!</definedName>
    <definedName name="wais4_pc_8">#REF!</definedName>
    <definedName name="wais_bd13">#REF!</definedName>
    <definedName name="reyo_fastenau_recog_right_7">#REF!</definedName>
    <definedName name="reyo_fastenau_recog_detail_7">#REF!</definedName>
    <definedName name="wais4_weights_7">#REF!</definedName>
    <definedName name="wasi_mr_7">#REF!</definedName>
    <definedName name="wrat4_green_read_CI_95">#REF!</definedName>
    <definedName name="wais4_bdn_5">#REF!</definedName>
    <definedName name="wais4_bdn_8">#REF!</definedName>
    <definedName name="wais_pc4">#REF!</definedName>
    <definedName name="wms_lm1_ts_4">#REF!</definedName>
    <definedName name="wais_dsp13">#REF!</definedName>
    <definedName name="wais_dsym6">#REF!</definedName>
    <definedName name="wais_bd6">#REF!</definedName>
    <definedName name="PASAT_TtoPC_2">#REF!</definedName>
    <definedName name="wais4_arith_9">#REF!</definedName>
    <definedName name="wais_comp9">#REF!</definedName>
    <definedName name="wais_info10">#REF!</definedName>
    <definedName name="reyo_fastenau_recog_9">#REF!</definedName>
    <definedName name="wais4_voc_3">#REF!</definedName>
    <definedName name="LM_T_30">#REF!</definedName>
    <definedName name="wais4_vci_prorated_ss">#REF!</definedName>
    <definedName name="wasi_mr_11">#REF!</definedName>
    <definedName name="span_fwd_pc12">#REF!</definedName>
    <definedName name="wms_lm_b_lrn_8">#REF!</definedName>
    <definedName name="reyo_fastenau_recog_age">#REF!</definedName>
    <definedName name="_____Age9">#REF!</definedName>
    <definedName name="wais_piq_pc">#REF!</definedName>
    <definedName name="wais_pc5">#REF!</definedName>
    <definedName name="wais_voc8">#REF!</definedName>
    <definedName name="wais_arith5">#REF!</definedName>
    <definedName name="__Age2">#REF!</definedName>
    <definedName name="wais4_arith_8">#REF!</definedName>
    <definedName name="wms_lm1_ts_11">#REF!</definedName>
    <definedName name="__________Age10">#REF!</definedName>
    <definedName name="wais4_dsb_3">#REF!</definedName>
    <definedName name="wais_pc7">#REF!</definedName>
    <definedName name="wais4_pc_10">#REF!</definedName>
    <definedName name="wais_arith6">#REF!</definedName>
    <definedName name="reyo_fastenau_recog_global_1">#REF!</definedName>
    <definedName name="________Age7">#REF!</definedName>
    <definedName name="wms_lm_trial1_3">#REF!</definedName>
    <definedName name="wais4_voc_11">#REF!</definedName>
    <definedName name="wais4_voc_4">#REF!</definedName>
    <definedName name="wms_lm2_ts_7">#REF!</definedName>
    <definedName name="__Age11">#REF!</definedName>
    <definedName name="wais4_dsp_8">#REF!</definedName>
    <definedName name="wais4_bd_6">#REF!</definedName>
    <definedName name="wasi_mr_1">#REF!</definedName>
    <definedName name="wais4_mr_6">#REF!</definedName>
    <definedName name="wais4_fsiq_index">#REF!</definedName>
    <definedName name="wais_sys13">#REF!</definedName>
    <definedName name="___________________wms4">#REF!</definedName>
    <definedName name="wais4_pri_prorated_index">#REF!</definedName>
    <definedName name="wais4_info_5">#REF!</definedName>
    <definedName name="wais4_mr_10">#REF!</definedName>
    <definedName name="___Age1">#REF!</definedName>
    <definedName name="wais4_coding_1">#REF!</definedName>
    <definedName name="wais_comp11">#REF!</definedName>
    <definedName name="________Age1">#REF!</definedName>
    <definedName name="wais4_puzzle_1">#REF!</definedName>
    <definedName name="____Age12">#REF!</definedName>
    <definedName name="wais4_puzzle_10">#REF!</definedName>
    <definedName name="reyo_fastenau_recog_2">#REF!</definedName>
    <definedName name="wais_voc12">#REF!</definedName>
    <definedName name="wms_lm2_ts_4">#REF!</definedName>
    <definedName name="wais4_sys_6">#REF!</definedName>
    <definedName name="_Age11">#REF!</definedName>
    <definedName name="wais4_bd_13">#REF!</definedName>
    <definedName name="wais4_sys_12">#REF!</definedName>
    <definedName name="reyo_fastenau_recog_left_3">#REF!</definedName>
    <definedName name="____Age6">#REF!</definedName>
    <definedName name="reyo_fastenau_recog_detail_8">#REF!</definedName>
    <definedName name="wais4_sim_8">#REF!</definedName>
    <definedName name="wais_mr7">#REF!</definedName>
    <definedName name="wais4_pc_3">#REF!</definedName>
    <definedName name="wasi_voc_5">#REF!</definedName>
    <definedName name="reyo_fastenau_recog_global_7">#REF!</definedName>
    <definedName name="wais_info11">#REF!</definedName>
    <definedName name="wais_info9">#REF!</definedName>
    <definedName name="wais_mr8">#REF!</definedName>
    <definedName name="wms_lm_b_lrn_4">#REF!</definedName>
    <definedName name="wais4_dsb_12">#REF!</definedName>
    <definedName name="wais4_dsp_2">#REF!</definedName>
    <definedName name="wais_sys9">#REF!</definedName>
    <definedName name="wais4_mr_2">#REF!</definedName>
    <definedName name="wais4_wmi_index">#REF!</definedName>
    <definedName name="wais4_letternumber_4">#REF!</definedName>
    <definedName name="wais4_arith_4">#REF!</definedName>
    <definedName name="wais4_weights_8">#REF!</definedName>
    <definedName name="wais_info5">#REF!</definedName>
    <definedName name="wais4_bdn_13">#REF!</definedName>
    <definedName name="____________________wms4">#REF!</definedName>
    <definedName name="reyo_fastenau_recog_right_9">#REF!</definedName>
    <definedName name="wais4_sim_11">#REF!</definedName>
    <definedName name="______Age3">#REF!</definedName>
    <definedName name="wasi_sim_6">#REF!</definedName>
    <definedName name="CAPS_T_37">#REF!</definedName>
    <definedName name="wais_sys3">#REF!</definedName>
    <definedName name="wais_dsp7">#REF!</definedName>
    <definedName name="wais_pc9">#REF!</definedName>
    <definedName name="wais4_coding_6">#REF!</definedName>
    <definedName name="__________Age4">#REF!</definedName>
    <definedName name="______Age2">#REF!</definedName>
    <definedName name="wais4_cancel_2">#REF!</definedName>
    <definedName name="span_fwd_T4">#REF!</definedName>
    <definedName name="______Age8">#REF!</definedName>
    <definedName name="span_bck_T13">#REF!</definedName>
    <definedName name="Education_2">#REF!</definedName>
    <definedName name="wais4_fsiq_9subtest_pc">#REF!</definedName>
    <definedName name="wais_info3">#REF!</definedName>
    <definedName name="wais4_weights_5">#REF!</definedName>
    <definedName name="__Age7">#REF!</definedName>
    <definedName name="_____________wms4">#REF!</definedName>
    <definedName name="vr1_8">#REF!</definedName>
    <definedName name="wais4_arith_6">#REF!</definedName>
    <definedName name="wais4_dsp_12">#REF!</definedName>
    <definedName name="wais4_info_7">#REF!</definedName>
    <definedName name="dsp_age">#REF!</definedName>
    <definedName name="wais_dsp5">#REF!</definedName>
    <definedName name="span_bck_pc6">#REF!</definedName>
    <definedName name="wais_pc11">#REF!</definedName>
    <definedName name="wms_lm_ret_1">#REF!</definedName>
    <definedName name="wais_voc2">#REF!</definedName>
    <definedName name="wms_lm_trial1_6">#REF!</definedName>
    <definedName name="wais4_arith_10">#REF!</definedName>
    <definedName name="reyo_fastenau_recog_global_4">#REF!</definedName>
    <definedName name="wais4_dsb_6">#REF!</definedName>
    <definedName name="wais_voc1">#REF!</definedName>
    <definedName name="wais_mr6">#REF!</definedName>
    <definedName name="wais4_bdn_10">#REF!</definedName>
    <definedName name="wais_voc5">#REF!</definedName>
    <definedName name="wasiT">#REF!</definedName>
    <definedName name="wais_pc10">#REF!</definedName>
    <definedName name="wais_mr13">#REF!</definedName>
    <definedName name="reyo_fastenau_recog_global_6">#REF!</definedName>
    <definedName name="wais_bd2">#REF!</definedName>
    <definedName name="wais_dsym4">#REF!</definedName>
    <definedName name="________Age5">#REF!</definedName>
    <definedName name="span_bck_T4">#REF!</definedName>
    <definedName name="wais4_gai_index">#REF!</definedName>
    <definedName name="wais_bd8">#REF!</definedName>
    <definedName name="wais_sys8">#REF!</definedName>
    <definedName name="span_fwd_pc13">#REF!</definedName>
    <definedName name="vr2_7">#REF!</definedName>
    <definedName name="_______wms4">#REF!</definedName>
    <definedName name="wais_sys5">#REF!</definedName>
    <definedName name="wms_lm_trial1_5">#REF!</definedName>
    <definedName name="______Age4">#REF!</definedName>
    <definedName name="wais4_letternumber_6">#REF!</definedName>
    <definedName name="_Age3">#REF!</definedName>
    <definedName name="Ranges">#REF!</definedName>
    <definedName name="____wms4">#REF!</definedName>
    <definedName name="wrat4_green_math_CI_95">#REF!</definedName>
    <definedName name="wais_bd1">#REF!</definedName>
    <definedName name="wais_voc11">#REF!</definedName>
    <definedName name="__________Age3">#REF!</definedName>
    <definedName name="reyo_fastenau_recog_6">#REF!</definedName>
    <definedName name="__________wms4">#REF!</definedName>
    <definedName name="wais4_dsf_5">#REF!</definedName>
    <definedName name="wms_lm2_ts_3">#REF!</definedName>
    <definedName name="TOPF">#REF!</definedName>
    <definedName name="span_fwd_T11">#REF!</definedName>
    <definedName name="wais4_dsp_3">#REF!</definedName>
    <definedName name="vr_rec_3">#REF!</definedName>
    <definedName name="vr1_6">#REF!</definedName>
    <definedName name="wais4_voc_1">#REF!</definedName>
    <definedName name="wais_info6">#REF!</definedName>
    <definedName name="wais_dsp11">#REF!</definedName>
    <definedName name="EF_T_37">#REF!</definedName>
    <definedName name="wais4_comp_13">#REF!</definedName>
    <definedName name="_____Age10">#REF!</definedName>
    <definedName name="____Age8">#REF!</definedName>
    <definedName name="wms_lm_ret_3">#REF!</definedName>
    <definedName name="reyo_fastenau_recog_global_5">#REF!</definedName>
    <definedName name="wms_lm_trial1_8">#REF!</definedName>
    <definedName name="wais4_comp_10">#REF!</definedName>
    <definedName name="wais_dsp9">#REF!</definedName>
    <definedName name="___Age2">#REF!</definedName>
    <definedName name="wais_letternumber7">#REF!</definedName>
    <definedName name="wms_lm1_ts_9">#REF!</definedName>
    <definedName name="wais4_bd_12">#REF!</definedName>
    <definedName name="wms_lm_b_lrn_11">#REF!</definedName>
    <definedName name="span_bck_T10">#REF!</definedName>
    <definedName name="wais4_letternumber_2">#REF!</definedName>
    <definedName name="wais_sys2">#REF!</definedName>
    <definedName name="wais4_pc_5">#REF!</definedName>
    <definedName name="wms_lm_trial1_12">#REF!</definedName>
    <definedName name="wais4_arith_7">#REF!</definedName>
    <definedName name="wais_fsiq">#REF!</definedName>
    <definedName name="L_T_37">#REF!</definedName>
    <definedName name="bvmtrb">#REF!</definedName>
    <definedName name="wais4_gai_ci">#REF!</definedName>
    <definedName name="wasi_sim_7">#REF!</definedName>
    <definedName name="wais4_puzzle_11">#REF!</definedName>
    <definedName name="wms_lm1_ts_12">#REF!</definedName>
    <definedName name="wais4_sys_5">#REF!</definedName>
    <definedName name="_______Age3">#REF!</definedName>
    <definedName name="wais_comp3">#REF!</definedName>
    <definedName name="_________Age11">#REF!</definedName>
    <definedName name="span_fwd_T6">#REF!</definedName>
    <definedName name="wais4_bdn_4">#REF!</definedName>
    <definedName name="wais4_comp_3">#REF!</definedName>
    <definedName name="wais4_pc_12">#REF!</definedName>
    <definedName name="wais4_mr_1">#REF!</definedName>
    <definedName name="wais4_arith_12">#REF!</definedName>
    <definedName name="wais4_cancel_4">#REF!</definedName>
    <definedName name="wais4_dsb_10">#REF!</definedName>
    <definedName name="_____Age5">#REF!</definedName>
    <definedName name="wais_arith7">#REF!</definedName>
    <definedName name="wrat4_green_comp_CI_95">#REF!</definedName>
    <definedName name="span_fwd_T1">#REF!</definedName>
    <definedName name="wais_sim9">#REF!</definedName>
    <definedName name="___Age5">#REF!</definedName>
    <definedName name="_______Age7">#REF!</definedName>
    <definedName name="wais4_letternumber_8">#REF!</definedName>
    <definedName name="wais4_comp_7">#REF!</definedName>
    <definedName name="reyo_fastenau_recog_global_9">#REF!</definedName>
    <definedName name="wais_voc10">#REF!</definedName>
    <definedName name="wais4_dsp_6">#REF!</definedName>
    <definedName name="wrat4_blue_ReadComp_CI_95">#REF!</definedName>
    <definedName name="span_bck_pc12">#REF!</definedName>
    <definedName name="wais4_dsb_2">#REF!</definedName>
    <definedName name="wais4_dss_8">#REF!</definedName>
    <definedName name="wais4_bdn_2">#REF!</definedName>
    <definedName name="wais_mr3">#REF!</definedName>
    <definedName name="wais_mr9">#REF!</definedName>
    <definedName name="wais4_dss_9">#REF!</definedName>
    <definedName name="wais_sys4">#REF!</definedName>
    <definedName name="wasi_voc_7">#REF!</definedName>
    <definedName name="reyo_fastenau_recog_left_7">#REF!</definedName>
    <definedName name="__________Age9">#REF!</definedName>
    <definedName name="wais_arith13">#REF!</definedName>
    <definedName name="__Age10">#REF!</definedName>
    <definedName name="wais4_dsb_7">#REF!</definedName>
    <definedName name="wasi_voc_9">#REF!</definedName>
    <definedName name="__________Age5">#REF!</definedName>
    <definedName name="wais4_sim_12">#REF!</definedName>
    <definedName name="vr_rec_9">#REF!</definedName>
    <definedName name="wais_dsym11">#REF!</definedName>
    <definedName name="wais_pc8">#REF!</definedName>
    <definedName name="___Age12">#REF!</definedName>
    <definedName name="wais_comp2">#REF!</definedName>
    <definedName name="wasi_voc_3">#REF!</definedName>
    <definedName name="wais4_vci_prorated_index">#REF!</definedName>
    <definedName name="span_bck_pc11">#REF!</definedName>
    <definedName name="reyo_fastenau_recog_right_3">#REF!</definedName>
    <definedName name="wais4_bd_7">#REF!</definedName>
    <definedName name="span_fwd_pc10">#REF!</definedName>
    <definedName name="wais4_bd_8">#REF!</definedName>
    <definedName name="reyo_fastenau_recog_right_5">#REF!</definedName>
    <definedName name="________Age11">#REF!</definedName>
    <definedName name="wasi_fsiq2_pc_2">#REF!</definedName>
    <definedName name="_____Age12">#REF!</definedName>
    <definedName name="wasi_mr_10">#REF!</definedName>
    <definedName name="wais4_coding_2">#REF!</definedName>
    <definedName name="Education">#REF!</definedName>
    <definedName name="wais4_dsf_12">#REF!</definedName>
    <definedName name="wais4_dsp_1">#REF!</definedName>
    <definedName name="wais_bd9">#REF!</definedName>
    <definedName name="wms_lm_b_lrn_6">#REF!</definedName>
    <definedName name="_______Age5">#REF!</definedName>
    <definedName name="wms_lm2_ts_5">#REF!</definedName>
    <definedName name="wms_lm1_ts_2">#REF!</definedName>
    <definedName name="wais_mr11">#REF!</definedName>
    <definedName name="wais4_voc_13">#REF!</definedName>
    <definedName name="wais_voc6">#REF!</definedName>
    <definedName name="wais_info2">#REF!</definedName>
    <definedName name="wais4_vci_prorated_pc">#REF!</definedName>
    <definedName name="__Age12">#REF!</definedName>
    <definedName name="SStoPC">#REF!</definedName>
    <definedName name="wais4_coding_12">#REF!</definedName>
    <definedName name="wais_mr10">#REF!</definedName>
    <definedName name="vr1_9">#REF!</definedName>
    <definedName name="wais4_weights_4">#REF!</definedName>
    <definedName name="wms_lm_ret_6">#REF!</definedName>
    <definedName name="wais4_dsf_2">#REF!</definedName>
    <definedName name="wms_lm_ret_8">#REF!</definedName>
    <definedName name="reyo_fastenau_recog_left_6">#REF!</definedName>
    <definedName name="wais_fsiq_pc">#REF!</definedName>
    <definedName name="A_Premorbid">#REF!</definedName>
    <definedName name="__Age8">#REF!</definedName>
    <definedName name="reyo_fastenau_recog_global_3">#REF!</definedName>
    <definedName name="_________Age12">#REF!</definedName>
    <definedName name="wais_arith10">#REF!</definedName>
    <definedName name="wms_lm_ret_10">#REF!</definedName>
    <definedName name="wais4_letternumber_3">#REF!</definedName>
    <definedName name="wasi_mr_8">#REF!</definedName>
    <definedName name="wasi_sim_1">#REF!</definedName>
    <definedName name="wais_arith3">#REF!</definedName>
    <definedName name="wais_arith8">#REF!</definedName>
    <definedName name="wais4_comp_2">#REF!</definedName>
    <definedName name="_________wms4">#REF!</definedName>
    <definedName name="wms_lm_trial1_9">#REF!</definedName>
    <definedName name="wais4_pri_index">#REF!</definedName>
    <definedName name="wais4_dsf_7">#REF!</definedName>
    <definedName name="wais4_sys_1">#REF!</definedName>
    <definedName name="wais_comp13">#REF!</definedName>
    <definedName name="wais_dsp3">#REF!</definedName>
    <definedName name="wasi_voc_2">#REF!</definedName>
    <definedName name="wais_arith2">#REF!</definedName>
    <definedName name="wais_letternumber10">#REF!</definedName>
    <definedName name="wais_sys12">#REF!</definedName>
    <definedName name="wais_mr1">#REF!</definedName>
    <definedName name="wais_sim1">#REF!</definedName>
    <definedName name="wais_arith9">#REF!</definedName>
    <definedName name="EF_T_35">#REF!</definedName>
    <definedName name="reyo_fastenau_recog_right_1">#REF!</definedName>
    <definedName name="span_fwd_pc8">#REF!</definedName>
    <definedName name="__________Age6">#REF!</definedName>
    <definedName name="wais4_dsf_8">#REF!</definedName>
    <definedName name="vr2_2">#REF!</definedName>
    <definedName name="reyo_fastenau_recog_right_2">#REF!</definedName>
    <definedName name="wais4_weights_9">#REF!</definedName>
    <definedName name="reyo_fastenau_recog_4">#REF!</definedName>
    <definedName name="___Age6">#REF!</definedName>
    <definedName name="_________Age1">#REF!</definedName>
    <definedName name="wms_lm1_ts_8">#REF!</definedName>
    <definedName name="wais_comp6">#REF!</definedName>
    <definedName name="wais4_dsp_7">#REF!</definedName>
    <definedName name="wais4_age">#REF!</definedName>
    <definedName name="wais_poi_pc">#REF!</definedName>
    <definedName name="wais_info1">#REF!</definedName>
    <definedName name="wms_lm_trial1_13">#REF!</definedName>
    <definedName name="wasiT_2">#REF!</definedName>
    <definedName name="reyo_fastenau_31">#REF!</definedName>
    <definedName name="wais_bd11">#REF!</definedName>
    <definedName name="wais4_letternumber_5">#REF!</definedName>
    <definedName name="wais4_bd_1">#REF!</definedName>
    <definedName name="wais4_weights_1">#REF!</definedName>
    <definedName name="wais4_fsiq_8subtest_ss">#REF!</definedName>
    <definedName name="wais4_cancel_5">#REF!</definedName>
    <definedName name="wais_sim12">#REF!</definedName>
    <definedName name="wais4_arith_11">#REF!</definedName>
    <definedName name="reyo_fastenau_recog_detail_2">#REF!</definedName>
    <definedName name="wais4_puzzle_6">#REF!</definedName>
    <definedName name="wais4_bdn_12">#REF!</definedName>
    <definedName name="_____________________________wms4">#REF!</definedName>
    <definedName name="wais4_pc_9">#REF!</definedName>
    <definedName name="___Age3">#REF!</definedName>
    <definedName name="wms_lm_b_lrn_1_2">#REF!</definedName>
    <definedName name="wais4_fsiq_8subtest_pc">#REF!</definedName>
    <definedName name="wais_arith1">#REF!</definedName>
    <definedName name="wasi_voc_1">#REF!</definedName>
    <definedName name="wais_comp5">#REF!</definedName>
    <definedName name="_________Age2">#REF!</definedName>
    <definedName name="wais_age">#REF!</definedName>
    <definedName name="wais4_bd_9">#REF!</definedName>
    <definedName name="wms_lm_b_lrn_3">#REF!</definedName>
    <definedName name="wais4_dsb_13">#REF!</definedName>
    <definedName name="wais4_info_9">#REF!</definedName>
    <definedName name="wais_letternumber8">#REF!</definedName>
    <definedName name="wms_lm2_ts_13">#REF!</definedName>
    <definedName name="_________Age9">#REF!</definedName>
    <definedName name="_____Age6">#REF!</definedName>
    <definedName name="EF_T_40">#REF!</definedName>
    <definedName name="span_bck_T11">#REF!</definedName>
    <definedName name="wais_sys1">#REF!</definedName>
    <definedName name="wasi_mr_3">#REF!</definedName>
    <definedName name="reyo_fastenau_recog_global_2">#REF!</definedName>
    <definedName name="wasi_mr_9">#REF!</definedName>
    <definedName name="wais4_cancel_8">#REF!</definedName>
    <definedName name="wais4_coding_3">#REF!</definedName>
    <definedName name="______________________________wms4">#REF!</definedName>
    <definedName name="_Age2">#REF!</definedName>
    <definedName name="z">#REF!</definedName>
    <definedName name="wais4_pri_prorated_ss">#REF!</definedName>
    <definedName name="_________Age5">#REF!</definedName>
    <definedName name="span_bck_pc4">#REF!</definedName>
    <definedName name="wasi_sim_4">#REF!</definedName>
    <definedName name="wais4_comp_6">#REF!</definedName>
    <definedName name="wais_pc2">#REF!</definedName>
    <definedName name="wais4_dsf_13">#REF!</definedName>
    <definedName name="wms_lm_b_lrn_13">#REF!</definedName>
    <definedName name="wais_dsp4">#REF!</definedName>
    <definedName name="wais4_dsb_9">#REF!</definedName>
    <definedName name="wais4_puzzle_4">#REF!</definedName>
    <definedName name="span_bck_T6">#REF!</definedName>
    <definedName name="_____Age1">#REF!</definedName>
    <definedName name="wais4_dsf_9">#REF!</definedName>
    <definedName name="span_bck_T12">#REF!</definedName>
    <definedName name="_________Age7">#REF!</definedName>
    <definedName name="wais4_dsf_6">#REF!</definedName>
    <definedName name="wms_lm2_ts_1">#REF!</definedName>
    <definedName name="________Age10">#REF!</definedName>
    <definedName name="reyo_fastenau_recog_right_8">#REF!</definedName>
    <definedName name="vr2_9">#REF!</definedName>
    <definedName name="wais4_bd_10">#REF!</definedName>
    <definedName name="PerCtable">#REF!</definedName>
    <definedName name="wais4_gai_pc">#REF!</definedName>
    <definedName name="taylor_age2">#REF!</definedName>
    <definedName name="wais4_sys_3">#REF!</definedName>
    <definedName name="__________________________wms4">#REF!</definedName>
    <definedName name="vr_rec_5">#REF!</definedName>
    <definedName name="wais4_mr_7">#REF!</definedName>
    <definedName name="wais4_bdn_7">#REF!</definedName>
    <definedName name="TtoSS">#REF!</definedName>
    <definedName name="_______Age11">#REF!</definedName>
    <definedName name="wais4_cancel_9">#REF!</definedName>
    <definedName name="wais4_dsp_11">#REF!</definedName>
    <definedName name="_______Age8">#REF!</definedName>
    <definedName name="span_bck_pc10">#REF!</definedName>
    <definedName name="_______Age10">#REF!</definedName>
    <definedName name="wais4_dsb_11">#REF!</definedName>
    <definedName name="__Age3">#REF!</definedName>
    <definedName name="span_fwd_pc1">#REF!</definedName>
    <definedName name="wais_pc6">#REF!</definedName>
    <definedName name="wais4_sim_5">#REF!</definedName>
    <definedName name="vr2_3">#REF!</definedName>
    <definedName name="wais4_pc_4">#REF!</definedName>
    <definedName name="vr1_1">#REF!</definedName>
    <definedName name="___________________________wms4">#REF!</definedName>
    <definedName name="wais_voc9">#REF!</definedName>
    <definedName name="wms_lm2_ts_8">#REF!</definedName>
    <definedName name="vr_rec_1">#REF!</definedName>
    <definedName name="wais4_dsp_4">#REF!</definedName>
    <definedName name="wrat4_blue_spell_CI_95">#REF!</definedName>
    <definedName name="_____wms4">#REF!</definedName>
    <definedName name="____Age3">#REF!</definedName>
    <definedName name="reyo_fastenau_recog_detail_4">#REF!</definedName>
    <definedName name="wais4_dss_3">#REF!</definedName>
    <definedName name="_______Age9">#REF!</definedName>
    <definedName name="wais4_sim_6">#REF!</definedName>
    <definedName name="wais4_coding_7">#REF!</definedName>
    <definedName name="wais_letternumber11">#REF!</definedName>
    <definedName name="span_fwd_pc3">#REF!</definedName>
    <definedName name="MOS">#REF!</definedName>
    <definedName name="___Age10">#REF!</definedName>
    <definedName name="_________Age3">#REF!</definedName>
    <definedName name="wais4_mr_3">#REF!</definedName>
    <definedName name="__________Age1">#REF!</definedName>
    <definedName name="wais4_dsb_8">#REF!</definedName>
    <definedName name="wais_sim4">#REF!</definedName>
    <definedName name="wais_sim8">#REF!</definedName>
    <definedName name="reyo_fastenau_recog_left_4">#REF!</definedName>
    <definedName name="wrat4_green_ReadComp_CI_95">#REF!</definedName>
    <definedName name="wais4_dsp_10">#REF!</definedName>
    <definedName name="reyo_fastenau_recog_1">#REF!</definedName>
    <definedName name="_____Age11">#REF!</definedName>
    <definedName name="wasi_fsiq2_T">#REF!</definedName>
    <definedName name="wais_letternumber12">#REF!</definedName>
    <definedName name="reyo_fastenau_recog_detail_1">#REF!</definedName>
    <definedName name="L_T_40">#REF!</definedName>
    <definedName name="MOS_3">#REF!</definedName>
    <definedName name="wais_sys7">#REF!</definedName>
    <definedName name="wais4_comp_4">#REF!</definedName>
    <definedName name="span_bck_T7">#REF!</definedName>
    <definedName name="wais_info7">#REF!</definedName>
    <definedName name="span_fwd_T12">#REF!</definedName>
    <definedName name="wasi_voc_4">#REF!</definedName>
    <definedName name="wasi_mr_5">#REF!</definedName>
    <definedName name="wais4_voc_12">#REF!</definedName>
    <definedName name="wais4_cancel_3">#REF!</definedName>
    <definedName name="span_fwd_T13">#REF!</definedName>
    <definedName name="reyo_fastenau_recog_8">#REF!</definedName>
    <definedName name="wasi_sim_3">#REF!</definedName>
    <definedName name="CAPS_T_35">#REF!</definedName>
    <definedName name="wms_lm_b_lrn_10">#REF!</definedName>
    <definedName name="wais4_puzzle_5">#REF!</definedName>
    <definedName name="wais4_voc_6">#REF!</definedName>
    <definedName name="span_fwd_pc4">#REF!</definedName>
    <definedName name="LS">#REF!</definedName>
    <definedName name="wais4_voc_8">#REF!</definedName>
    <definedName name="_________Age6">#REF!</definedName>
    <definedName name="reyo_fastenau_recog_right_6">#REF!</definedName>
    <definedName name="___Age9">#REF!</definedName>
    <definedName name="wais4_bdn_1">#REF!</definedName>
    <definedName name="wms_lm1_ts_3">#REF!</definedName>
    <definedName name="vr_rec_6">#REF!</definedName>
    <definedName name="wais_pc12">#REF!</definedName>
    <definedName name="wais4_sys_13">#REF!</definedName>
    <definedName name="span_bck_pc9">#REF!</definedName>
    <definedName name="wms_lm_ret_4">#REF!</definedName>
    <definedName name="wais_mr12">#REF!</definedName>
    <definedName name="____Age2">#REF!</definedName>
    <definedName name="wais4_fsiq_9subtest_ss">#REF!</definedName>
    <definedName name="________Age9">#REF!</definedName>
    <definedName name="wais4_puzzle_12">#REF!</definedName>
    <definedName name="reyo_fastenau_recog_left_8">#REF!</definedName>
    <definedName name="________Age4">#REF!</definedName>
    <definedName name="wais_letternumber13">#REF!</definedName>
    <definedName name="vr2_4">#REF!</definedName>
    <definedName name="wasi_sim_9">#REF!</definedName>
    <definedName name="wais4_arith_5">#REF!</definedName>
    <definedName name="wais4_fsiq_pc">#REF!</definedName>
    <definedName name="wais4_cancel_6">#REF!</definedName>
    <definedName name="__________Age11">#REF!</definedName>
    <definedName name="wais4_info_1">#REF!</definedName>
    <definedName name="wais4_fsiq_9subtest_index">#REF!</definedName>
    <definedName name="wais_bd10">#REF!</definedName>
    <definedName name="_______Age1">#REF!</definedName>
    <definedName name="wais_letternumber4">#REF!</definedName>
    <definedName name="wrat4_green_spell_CI_95">#REF!</definedName>
    <definedName name="wais_dsym10">#REF!</definedName>
    <definedName name="wais4_letternumber_7">#REF!</definedName>
    <definedName name="wais_voc13">#REF!</definedName>
  </definedNames>
  <calcPr/>
  <extLst>
    <ext uri="GoogleSheetsCustomDataVersion2">
      <go:sheetsCustomData xmlns:go="http://customooxmlschemas.google.com/" r:id="rId32" roundtripDataChecksum="hY1adU4Kko82XKNbhwXJV0YWWDBPurRha3/TCj2yn48="/>
    </ext>
  </extLst>
</workbook>
</file>

<file path=xl/sharedStrings.xml><?xml version="1.0" encoding="utf-8"?>
<sst xmlns="http://schemas.openxmlformats.org/spreadsheetml/2006/main" count="559" uniqueCount="322">
  <si>
    <t xml:space="preserve">This Excel file is designed to show you how to create your own automated neuropsychology scoring program and is not optimized for any single instrument. </t>
  </si>
  <si>
    <t>Each Sheet in this workbook will teach you separate skills/formulas and can be used individually, with an opportunity to practice scoring with a test at the end of the workbook.</t>
  </si>
  <si>
    <t>Multiple formulas will be used and often combined in this workbook; it is beyond the scope of this lesson to review the linguistic reasoning behind every code, but there are many helpful resources online.</t>
  </si>
  <si>
    <t>Note that some of the data fields (i.e., yellow cells) are pre-populated to demonstrate how the program works; you are welcome to insert your own data if you prefer.</t>
  </si>
  <si>
    <t>Patient:</t>
  </si>
  <si>
    <t>Fake Patient</t>
  </si>
  <si>
    <t>Questions about this workbook should be directed to:      Jeremiah Lum, PhD (lumje@ohsu.edu)</t>
  </si>
  <si>
    <t>&lt; Many people find it helpful to color cells differently depending on whether they require input from you. For this tutorial, those types of cells are highlighted in YELLOW. Feel free to fill in these cells with whatever information you'd like.</t>
  </si>
  <si>
    <t xml:space="preserve">Note that except for this Introduction page, this program is NOT password-protected in order to let users view and experiment with different formulae or coding variations of what is already on this document. </t>
  </si>
  <si>
    <t>If you make an error and are not sure how to rectify it, simply re-download this file from the AACN DTI committee website.</t>
  </si>
  <si>
    <t>Date of birth:</t>
  </si>
  <si>
    <t>PHQ-9:</t>
  </si>
  <si>
    <t>Date of exam:</t>
  </si>
  <si>
    <t xml:space="preserve">ACKNOWLEDGMENTS: Thank you to Shanna Cooper, PhD, ABPP-CN at the Oregon Health &amp; Science University for reviewing this tutorial and providing feedback on its clarity. </t>
  </si>
  <si>
    <t>Age:</t>
  </si>
  <si>
    <t xml:space="preserve">You can make an organized and automatized face sheet by using cell combination functions. We will make a very brief example below based on the tests we will work with in this tutorial. </t>
  </si>
  <si>
    <r>
      <rPr>
        <rFont val="Times New Roman"/>
        <color theme="1"/>
        <sz val="11.0"/>
      </rPr>
      <t xml:space="preserve">Enter   </t>
    </r>
    <r>
      <rPr>
        <rFont val="Times New Roman"/>
        <b/>
        <i/>
        <color theme="1"/>
        <sz val="11.0"/>
      </rPr>
      <t xml:space="preserve">='Demographic entry'!A1&amp;" "&amp;'Demographic entry'!B1&amp;""          </t>
    </r>
    <r>
      <rPr>
        <rFont val="Times New Roman"/>
        <color theme="1"/>
        <sz val="11.0"/>
      </rPr>
      <t>&gt;</t>
    </r>
  </si>
  <si>
    <r>
      <rPr>
        <rFont val="Times New Roman"/>
        <color theme="1"/>
        <sz val="11.0"/>
      </rPr>
      <t xml:space="preserve">&lt; To auto-calculate age in years based on DOB and DOE, enter </t>
    </r>
    <r>
      <rPr>
        <rFont val="Times New Roman"/>
        <b/>
        <i/>
        <color theme="1"/>
        <sz val="11.0"/>
      </rPr>
      <t>=IF(B3="","",DATEDIF(B2,B3,"y"))</t>
    </r>
    <r>
      <rPr>
        <rFont val="Times New Roman"/>
        <color theme="1"/>
        <sz val="11.0"/>
      </rPr>
      <t xml:space="preserve"> into the desired cell.</t>
    </r>
    <r>
      <rPr>
        <rFont val="Times New Roman"/>
        <b/>
        <i/>
        <color theme="1"/>
        <sz val="11.0"/>
      </rPr>
      <t xml:space="preserve"> </t>
    </r>
    <r>
      <rPr>
        <rFont val="Times New Roman"/>
        <color theme="1"/>
        <sz val="11.0"/>
      </rPr>
      <t xml:space="preserve">Note that B2 and B3 are simply where I placed DOB/DOE in this tutorial. </t>
    </r>
  </si>
  <si>
    <t>GAD-7:</t>
  </si>
  <si>
    <t>"Precise" age:</t>
  </si>
  <si>
    <r>
      <rPr>
        <rFont val="Times New Roman"/>
        <color theme="1"/>
        <sz val="11.0"/>
      </rPr>
      <t xml:space="preserve">Enter   </t>
    </r>
    <r>
      <rPr>
        <rFont val="Times New Roman"/>
        <b/>
        <i/>
        <color theme="1"/>
        <sz val="11.0"/>
      </rPr>
      <t>='Demographic entry'!A4&amp;" "&amp;'Demographic entry'!B4&amp;""</t>
    </r>
    <r>
      <rPr>
        <rFont val="Times New Roman"/>
        <color theme="1"/>
        <sz val="11.0"/>
      </rPr>
      <t xml:space="preserve">          &gt;</t>
    </r>
  </si>
  <si>
    <t>item</t>
  </si>
  <si>
    <r>
      <rPr>
        <rFont val="Times New Roman"/>
        <color theme="1"/>
        <sz val="11.0"/>
      </rPr>
      <t xml:space="preserve">&lt; Enter </t>
    </r>
    <r>
      <rPr>
        <rFont val="Times New Roman"/>
        <b/>
        <i/>
        <color theme="1"/>
        <sz val="11.0"/>
      </rPr>
      <t xml:space="preserve">=IF(B3="","",ROUND(((DATEDIF(B2,B3,"M"))/12),2))     </t>
    </r>
  </si>
  <si>
    <t>responses (0-3)</t>
  </si>
  <si>
    <t>Sex:</t>
  </si>
  <si>
    <t>M</t>
  </si>
  <si>
    <r>
      <rPr>
        <rFont val="Times New Roman"/>
        <color theme="1"/>
        <sz val="11.0"/>
      </rPr>
      <t xml:space="preserve">&lt; Navigate to Data on the menu at the very top of the page and search for this icon:                  . Select it and choose Allow &gt; List , then enter    </t>
    </r>
    <r>
      <rPr>
        <rFont val="Times New Roman"/>
        <b/>
        <i/>
        <color theme="1"/>
        <sz val="11.0"/>
      </rPr>
      <t>SELECT,M,F,O</t>
    </r>
    <r>
      <rPr>
        <rFont val="Times New Roman"/>
        <color theme="1"/>
        <sz val="11.0"/>
      </rPr>
      <t xml:space="preserve">    . The patient in this example is male.</t>
    </r>
  </si>
  <si>
    <r>
      <rPr>
        <rFont val="Times New Roman"/>
        <color theme="1"/>
        <sz val="11.0"/>
      </rPr>
      <t xml:space="preserve">Enter   </t>
    </r>
    <r>
      <rPr>
        <rFont val="Times New Roman"/>
        <b/>
        <i/>
        <color theme="1"/>
        <sz val="11.0"/>
      </rPr>
      <t>='Demographic entry'!A6&amp;" "&amp;'Demographic entry'!B6&amp;""</t>
    </r>
    <r>
      <rPr>
        <rFont val="Times New Roman"/>
        <color theme="1"/>
        <sz val="11.0"/>
      </rPr>
      <t xml:space="preserve">          &gt;</t>
    </r>
  </si>
  <si>
    <t>Years of Education:</t>
  </si>
  <si>
    <t>&lt; You can either create a dropdown list as you did with sex, or enter freehand. This example used another dropdown menu and coded for someone with an associate's degree. The cells in most modern norms will not exceed 20 years of formal education.</t>
  </si>
  <si>
    <t>Dominant Hand:</t>
  </si>
  <si>
    <t>R</t>
  </si>
  <si>
    <r>
      <rPr>
        <rFont val="Times New Roman"/>
        <color theme="1"/>
        <sz val="11.0"/>
      </rPr>
      <t xml:space="preserve">&lt; Create a dropdown menu and enter    </t>
    </r>
    <r>
      <rPr>
        <rFont val="Times New Roman"/>
        <b/>
        <i/>
        <color theme="1"/>
        <sz val="11.0"/>
      </rPr>
      <t>SELECT,R,L,Mixed</t>
    </r>
    <r>
      <rPr>
        <rFont val="Times New Roman"/>
        <color theme="1"/>
        <sz val="11.0"/>
      </rPr>
      <t xml:space="preserve">   . The patient in this example is right-handed.</t>
    </r>
  </si>
  <si>
    <r>
      <rPr>
        <rFont val="Times New Roman"/>
        <color theme="1"/>
        <sz val="11.0"/>
      </rPr>
      <t xml:space="preserve">Enter   </t>
    </r>
    <r>
      <rPr>
        <rFont val="Times New Roman"/>
        <b/>
        <i/>
        <color theme="1"/>
        <sz val="11.0"/>
      </rPr>
      <t>='Demographic entry'!A7&amp;" "&amp;'Demographic entry'!B7&amp;""</t>
    </r>
    <r>
      <rPr>
        <rFont val="Times New Roman"/>
        <color theme="1"/>
        <sz val="11.0"/>
      </rPr>
      <t xml:space="preserve">          &gt;</t>
    </r>
  </si>
  <si>
    <t>Why Calculate "Precise Age"?</t>
  </si>
  <si>
    <r>
      <rPr>
        <rFont val="Times New Roman"/>
        <color theme="1"/>
        <sz val="11.0"/>
      </rPr>
      <t xml:space="preserve">Enter   </t>
    </r>
    <r>
      <rPr>
        <rFont val="Times New Roman"/>
        <b/>
        <i/>
        <color theme="1"/>
        <sz val="11.0"/>
      </rPr>
      <t>='Demographic entry'!A8&amp;" "&amp;'Demographic entry'!B8&amp;""</t>
    </r>
    <r>
      <rPr>
        <rFont val="Times New Roman"/>
        <color theme="1"/>
        <sz val="11.0"/>
      </rPr>
      <t xml:space="preserve">          &gt;</t>
    </r>
  </si>
  <si>
    <t>Some test manuals, such as the BVMT-R, BTA or M-WCST, have overlapping age ranges and require month data to determine your patient's age band. You can account for this by auto calculating the patient's age in months and dividing by 12, and you can use the quotient for tasks requiring that information.</t>
  </si>
  <si>
    <t>PROCESSING SPEED / ATTENTION:</t>
  </si>
  <si>
    <t>Raw</t>
  </si>
  <si>
    <t>T</t>
  </si>
  <si>
    <t>%</t>
  </si>
  <si>
    <t>SDMT-O (Strober et al., 2020):</t>
  </si>
  <si>
    <t>&lt; For SDMT-O, review cells D11-E11 for the formulas that transfer normative data from the appropriate page.</t>
  </si>
  <si>
    <t>Sum:</t>
  </si>
  <si>
    <t>Trails A:</t>
  </si>
  <si>
    <t>&lt; For Trails A/B, review cells D12-E12 and D16-E16 for the formulas that transfer normative data from the appropriate page.</t>
  </si>
  <si>
    <t>EXECUTIVE:</t>
  </si>
  <si>
    <r>
      <rPr>
        <rFont val="Times New Roman"/>
        <color theme="1"/>
        <sz val="11.0"/>
      </rPr>
      <t xml:space="preserve">&lt; Enter </t>
    </r>
    <r>
      <rPr>
        <rFont val="Times New Roman"/>
        <b/>
        <i/>
        <color theme="1"/>
        <sz val="11.0"/>
      </rPr>
      <t>=IF(L3="","",SUM(L3:L9))</t>
    </r>
  </si>
  <si>
    <t>Trails B:</t>
  </si>
  <si>
    <t>MEMORY:</t>
  </si>
  <si>
    <t>RAVLT LDFR:</t>
  </si>
  <si>
    <t>&lt; Review Cells D20 and E20 for the formulas that transfer normative data from the appropriate page.</t>
  </si>
  <si>
    <t>RAVLT Recognition:</t>
  </si>
  <si>
    <r>
      <rPr>
        <rFont val="Times New Roman"/>
        <color theme="1"/>
        <sz val="11.0"/>
      </rPr>
      <t xml:space="preserve">&lt; Enter </t>
    </r>
    <r>
      <rPr>
        <rFont val="Times New Roman"/>
        <b/>
        <i/>
        <color theme="1"/>
        <sz val="11.0"/>
      </rPr>
      <t>=IF(L3="","--",VLOOKUP((SUM(L3:L9)),D15:E18,2,1))</t>
    </r>
  </si>
  <si>
    <t>&lt; Review Cells D21 and E21 for the formulas that transfer normative data from the appropriate page.</t>
  </si>
  <si>
    <t>LANGUAGE:</t>
  </si>
  <si>
    <t>Animal Naming:</t>
  </si>
  <si>
    <r>
      <rPr>
        <rFont val="Times New Roman"/>
        <color theme="1"/>
        <sz val="11.0"/>
      </rPr>
      <t xml:space="preserve">&lt; Enter </t>
    </r>
    <r>
      <rPr>
        <rFont val="Times New Roman"/>
        <b/>
        <i/>
        <color theme="1"/>
        <sz val="11.0"/>
      </rPr>
      <t>=IF(B3="","",SUM(B3:B11))</t>
    </r>
  </si>
  <si>
    <t>&lt; Navigate to the "Practice" Tab to try this one on your own.</t>
  </si>
  <si>
    <t>VISUOSPATIAL:</t>
  </si>
  <si>
    <t>WAIS-IV Block Design:</t>
  </si>
  <si>
    <t>&lt; Review Cells D29 and E29 for the formulas that transfer normative data from the appropriate page.</t>
  </si>
  <si>
    <t xml:space="preserve">Note that for tests like Block Design that are typically normed with scaled scores, you can simply copy the original metric from the Block Design scoring page or convert it to a unified metric (e.g., T-score) by using a ss &gt; z &gt; T transformation with a M/SD of 10 and 3, as well as the NORM.S.DIST and ROUND functions (see Cell AM10 on the "Norming data, manual age bands" tab). </t>
  </si>
  <si>
    <r>
      <rPr>
        <rFont val="Times New Roman"/>
        <color theme="1"/>
        <sz val="11.0"/>
      </rPr>
      <t xml:space="preserve">&lt; Enter </t>
    </r>
    <r>
      <rPr>
        <rFont val="Times New Roman"/>
        <b/>
        <i/>
        <color theme="1"/>
        <sz val="11.0"/>
      </rPr>
      <t>=IF(B3="","--",VLOOKUP((SUM(B3:B11)),A15:B19,2,1))</t>
    </r>
  </si>
  <si>
    <t>PSYCHOLOGICAL/SELF-REPORT:</t>
  </si>
  <si>
    <t>Descriptor</t>
  </si>
  <si>
    <t>Normal</t>
  </si>
  <si>
    <t xml:space="preserve">&lt; After filling in these cells you can highlight rows 15-19, right click and select "Hide Cells" to clean up this scoring page. </t>
  </si>
  <si>
    <t>Mild</t>
  </si>
  <si>
    <t>Moderate</t>
  </si>
  <si>
    <t>Mod/Severe</t>
  </si>
  <si>
    <t>Severe</t>
  </si>
  <si>
    <t xml:space="preserve">One of the simplest scoring techniques is to look up an age-corrected scale score. Doing this with a physical manual takes time, and can be replicated instantly/accurately with a VLOOKUP function. We will demonstrate this with the first cognitive task that many people learn: WAIS-IV Block Design. </t>
  </si>
  <si>
    <t>NOTE: The normative data shown below are intentionally INACCURATE to protect the original copyrighted norms. When adapting this program for your scoring needs, please reference the official test manual for accuracy.</t>
  </si>
  <si>
    <t>STEP 1: Create a cell for raw score entry from the main face sheet.</t>
  </si>
  <si>
    <r>
      <rPr>
        <rFont val="Times New Roman"/>
        <b/>
        <color theme="1"/>
        <sz val="10.0"/>
        <u/>
      </rPr>
      <t xml:space="preserve">STEP 2: Define your age bands. </t>
    </r>
    <r>
      <rPr>
        <rFont val="Times New Roman"/>
        <b/>
        <i/>
        <color theme="1"/>
        <sz val="10.0"/>
        <u/>
      </rPr>
      <t>For this example, we will pretend that the WAIS-IV is stratified by sets of 9 years starting at 18 years of age.</t>
    </r>
  </si>
  <si>
    <t>STEP 3: Confirm your patient's age band.</t>
  </si>
  <si>
    <t>STEP 4: Upload the manualized norms. For simplicity's sake we will shorten the lookup tables and pretend that BD is only out of 10 points and upload a smaller number of age bands.</t>
  </si>
  <si>
    <t>WAIS-IV BD raw:</t>
  </si>
  <si>
    <r>
      <rPr>
        <rFont val="Times New Roman"/>
        <color theme="1"/>
        <sz val="10.0"/>
      </rPr>
      <t xml:space="preserve">&lt; Enter </t>
    </r>
    <r>
      <rPr>
        <rFont val="Times New Roman"/>
        <b/>
        <i/>
        <color theme="1"/>
        <sz val="10.0"/>
      </rPr>
      <t>=IF('Making a face sheet'!C29="","",'Making a face sheet'!C29)</t>
    </r>
  </si>
  <si>
    <t>To do this, we must create a table that will auto-select our patient's age range using the demographic data you provided earlier.</t>
  </si>
  <si>
    <t>age range:</t>
  </si>
  <si>
    <r>
      <rPr>
        <rFont val="Times New Roman"/>
        <color theme="1"/>
        <sz val="10.0"/>
      </rPr>
      <t xml:space="preserve">&lt; Enter </t>
    </r>
    <r>
      <rPr>
        <rFont val="Times New Roman"/>
        <b/>
        <i/>
        <color theme="1"/>
        <sz val="10.0"/>
      </rPr>
      <t>=IF('Demographic entry'!$B$4="","",VLOOKUP('Demographic entry'!$B$4,'Norming data, manual age bands'!$J$8:$K$16,2,1))</t>
    </r>
  </si>
  <si>
    <t>Next, calculate the ss for each age band separately (see formulae below).</t>
  </si>
  <si>
    <t>This is accomplished by identifying the lowest age in each band and lining it up with the age band itself; see below.</t>
  </si>
  <si>
    <t>&lt; From Step 1; copied here for sake of illustration</t>
  </si>
  <si>
    <t>Too young</t>
  </si>
  <si>
    <t>&lt; From Step 3; copied here for sake of illustration</t>
  </si>
  <si>
    <t>18-29</t>
  </si>
  <si>
    <t>ss:</t>
  </si>
  <si>
    <r>
      <rPr>
        <rFont val="Times New Roman"/>
        <color theme="1"/>
        <sz val="10.0"/>
      </rPr>
      <t xml:space="preserve">&lt; Enter </t>
    </r>
    <r>
      <rPr>
        <rFont val="Times New Roman"/>
        <b/>
        <i/>
        <color theme="1"/>
        <sz val="10.0"/>
      </rPr>
      <t>=IF($B$5="","",IF(AND(X5="18-29"),AL11,IF(AND(X5="30-39"),AM11,IF(AND(X5="40-49"),AN11,IF(AND(X5="50-59"),AO11,IF(AND(X5="60-69"),AP11,IF(AND(X5="70-79"),AQ11,IF(AND(X5="80-89"),AR11,"Age Error"))))))))</t>
    </r>
  </si>
  <si>
    <t>30-39</t>
  </si>
  <si>
    <t>%:</t>
  </si>
  <si>
    <r>
      <rPr>
        <rFont val="Times New Roman"/>
        <color theme="1"/>
        <sz val="10.0"/>
      </rPr>
      <t xml:space="preserve">&lt; Enter </t>
    </r>
    <r>
      <rPr>
        <rFont val="Times New Roman"/>
        <b/>
        <i/>
        <color theme="1"/>
        <sz val="10.0"/>
      </rPr>
      <t>=IF($B$5="","",ROUND((NORM.S.DIST(((AM9-10)/3),TRUE)*100),0))</t>
    </r>
  </si>
  <si>
    <t>40-49</t>
  </si>
  <si>
    <t>&lt; VERY IMPORTANT: Review each column's ss formula individually to see how the lookup formula needs to change based on age.</t>
  </si>
  <si>
    <t>50-59</t>
  </si>
  <si>
    <t>Ages 18-29</t>
  </si>
  <si>
    <t>Ages 30-39</t>
  </si>
  <si>
    <t>Ages 40-49</t>
  </si>
  <si>
    <t>Ages 50-59</t>
  </si>
  <si>
    <t>Ages 60-69</t>
  </si>
  <si>
    <t>Ages 70-79</t>
  </si>
  <si>
    <t>Ages 80-89</t>
  </si>
  <si>
    <t>ss</t>
  </si>
  <si>
    <t>60-69</t>
  </si>
  <si>
    <t>BD</t>
  </si>
  <si>
    <t>70-79</t>
  </si>
  <si>
    <t>80-89</t>
  </si>
  <si>
    <t>--</t>
  </si>
  <si>
    <t>Too old</t>
  </si>
  <si>
    <t>Now let's run some scores with a classic instrument: Trails (for this example we will use Drane et al., 2002). These norms are FREELY/PUBLICALLY AVAILABLE.</t>
  </si>
  <si>
    <t>We will derive the patient's standardized scores using the simple z-score calculation.</t>
  </si>
  <si>
    <t>NOTE THAT STEPS 2-3 CAN ALL BE DONE IN THE SAME TABLE. THEY ARE PRESENTED SEPARATELY BELOW FOR SIMPLICITY OF PRESENTATION.</t>
  </si>
  <si>
    <t>STEP 1: Create cells for raw score entry.</t>
  </si>
  <si>
    <t>STEP 2: Enter the norms as published. Determine the minimal cutoff for each age band, and record them beside the published age ranges.</t>
  </si>
  <si>
    <t>STEP 3: Mass generate all possible z-scores (fastest method).</t>
  </si>
  <si>
    <t>STEP 3: Have Excel auto-standardize your raw scores. You can transfer any of these directly to your main face sheet.</t>
  </si>
  <si>
    <t>Trails A raw time:</t>
  </si>
  <si>
    <r>
      <rPr>
        <rFont val="Times New Roman"/>
        <color theme="1"/>
        <sz val="11.0"/>
      </rPr>
      <t xml:space="preserve">&lt; Enter </t>
    </r>
    <r>
      <rPr>
        <rFont val="Times New Roman"/>
        <b/>
        <i/>
        <color theme="1"/>
        <sz val="11.0"/>
      </rPr>
      <t>=IF('Making a face sheet'!C12="","",'Making a face sheet'!C12)</t>
    </r>
  </si>
  <si>
    <t>Trails Norms (Drane et al., 2002)--AGE CALIBRATED, 18-90</t>
  </si>
  <si>
    <t>Trails B raw time:</t>
  </si>
  <si>
    <r>
      <rPr>
        <rFont val="Times New Roman"/>
        <b val="0"/>
        <color theme="1"/>
        <sz val="11.0"/>
      </rPr>
      <t>&lt; Enter</t>
    </r>
    <r>
      <rPr>
        <rFont val="Times New Roman"/>
        <b/>
        <color theme="1"/>
        <sz val="11.0"/>
      </rPr>
      <t xml:space="preserve"> </t>
    </r>
    <r>
      <rPr>
        <rFont val="Times New Roman"/>
        <b/>
        <i/>
        <color theme="1"/>
        <sz val="11.0"/>
      </rPr>
      <t>=IF('Making a face sheet'!C16="","",'Making a face sheet'!C16)</t>
    </r>
  </si>
  <si>
    <t>tmt-a</t>
  </si>
  <si>
    <t>tmt-b</t>
  </si>
  <si>
    <t>Trails A age band:</t>
  </si>
  <si>
    <r>
      <rPr>
        <rFont val="Times New Roman"/>
        <color theme="1"/>
        <sz val="11.0"/>
      </rPr>
      <t xml:space="preserve">&lt; Enter </t>
    </r>
    <r>
      <rPr>
        <rFont val="Times New Roman"/>
        <b/>
        <i/>
        <color theme="1"/>
        <sz val="11.0"/>
      </rPr>
      <t>=IF('Demographic entry'!B4="","",VLOOKUP('Demographic entry'!B4,$G$8:$H$15,2,1))</t>
    </r>
  </si>
  <si>
    <t>minimum age cutoffs</t>
  </si>
  <si>
    <t>age range</t>
  </si>
  <si>
    <t>m</t>
  </si>
  <si>
    <t>sd</t>
  </si>
  <si>
    <t>z</t>
  </si>
  <si>
    <t xml:space="preserve">&lt; Right click and insert "z" columns into your normative table for Parts A and B. </t>
  </si>
  <si>
    <t>Trails A z-score:</t>
  </si>
  <si>
    <t>&lt; See cell for full formula; you will run an IF/AND formula to select the right z-score from Step 3.</t>
  </si>
  <si>
    <t>Trails A %ile:</t>
  </si>
  <si>
    <r>
      <rPr>
        <rFont val="Times New Roman"/>
        <color theme="1"/>
        <sz val="11.0"/>
      </rPr>
      <t xml:space="preserve">&lt; Enter </t>
    </r>
    <r>
      <rPr>
        <rFont val="Times New Roman"/>
        <b/>
        <i/>
        <color theme="1"/>
        <sz val="11.0"/>
      </rPr>
      <t>=IF(B8="","",ROUND(((NORM.S.DIST(B8,TRUE)*100)),0))</t>
    </r>
  </si>
  <si>
    <t>&lt;20</t>
  </si>
  <si>
    <r>
      <rPr>
        <rFont val="Times New Roman"/>
        <color rgb="FF4D94D8"/>
        <sz val="10.0"/>
      </rPr>
      <t xml:space="preserve">&lt; In Cell AD10, enter </t>
    </r>
    <r>
      <rPr>
        <rFont val="Times New Roman"/>
        <b/>
        <i/>
        <color rgb="FF4D94D8"/>
        <sz val="10.0"/>
      </rPr>
      <t>=IF('Making a face sheet'!$C$12="","",-ROUND((((('Making a face sheet'!$C$12-AB10))/AC10)),2))</t>
    </r>
    <r>
      <rPr>
        <rFont val="Times New Roman"/>
        <color rgb="FF4D94D8"/>
        <sz val="10.0"/>
      </rPr>
      <t xml:space="preserve">    . Drag the formula down through the end of the column.</t>
    </r>
  </si>
  <si>
    <t>Trails A T-score:</t>
  </si>
  <si>
    <r>
      <rPr>
        <rFont val="Times New Roman"/>
        <color theme="1"/>
        <sz val="11.0"/>
      </rPr>
      <t xml:space="preserve">&lt; Enter </t>
    </r>
    <r>
      <rPr>
        <rFont val="Times New Roman"/>
        <b/>
        <i/>
        <color theme="1"/>
        <sz val="11.0"/>
      </rPr>
      <t>=IF(B8="","",ROUND((((B8*10)+50)),0))</t>
    </r>
  </si>
  <si>
    <t>20-29</t>
  </si>
  <si>
    <t>Note that in the above formula, a minus sign "-" is in front of the word ROUND to account for lower response times representing better performance on Trails.</t>
  </si>
  <si>
    <t>Trails B age band:</t>
  </si>
  <si>
    <r>
      <rPr>
        <rFont val="Times New Roman"/>
        <b val="0"/>
        <color theme="1"/>
        <sz val="11.0"/>
      </rPr>
      <t>&lt; Enter</t>
    </r>
    <r>
      <rPr>
        <rFont val="Times New Roman"/>
        <b/>
        <color theme="1"/>
        <sz val="11.0"/>
      </rPr>
      <t xml:space="preserve"> </t>
    </r>
    <r>
      <rPr>
        <rFont val="Times New Roman"/>
        <b/>
        <i/>
        <color theme="1"/>
        <sz val="11.0"/>
      </rPr>
      <t>= B7</t>
    </r>
  </si>
  <si>
    <t>Now Repeat the above steps, except you will substitute all the cells associated with Trails A with cells associated with Trails B. See formulas in table.</t>
  </si>
  <si>
    <t>Trails B z-score:</t>
  </si>
  <si>
    <t>Now that we have mastered automated scoring based on simple age-stratified z-scores, let's try doing the same thing with simultaneous corrections for AGE, SEX, and EDUCATION on the oral SDMT (Strober et al., 2020). These norms are FREELY/PUBLICLY available.</t>
  </si>
  <si>
    <t>Trails B %ile:</t>
  </si>
  <si>
    <r>
      <rPr>
        <rFont val="Times New Roman"/>
        <color theme="1"/>
        <sz val="11.0"/>
      </rPr>
      <t xml:space="preserve">&lt; Enter </t>
    </r>
    <r>
      <rPr>
        <rFont val="Times New Roman"/>
        <b/>
        <i/>
        <color theme="1"/>
        <sz val="11.0"/>
      </rPr>
      <t>=IF(B14="","",ROUND(((NORM.S.DIST(B14,TRUE)*100)),0))</t>
    </r>
  </si>
  <si>
    <t>Trails B T-score:</t>
  </si>
  <si>
    <r>
      <rPr>
        <rFont val="Times New Roman"/>
        <color theme="1"/>
        <sz val="11.0"/>
      </rPr>
      <t xml:space="preserve">&lt; Enter </t>
    </r>
    <r>
      <rPr>
        <rFont val="Times New Roman"/>
        <b/>
        <i/>
        <color theme="1"/>
        <sz val="11.0"/>
      </rPr>
      <t>=IF(B14="","",ROUND((((B14*10)+50)),0))</t>
    </r>
  </si>
  <si>
    <t>STEP 2: Define your age bands by creating the table below.</t>
  </si>
  <si>
    <t>STEP 3: Create your patient's demographic code. This is where the information you provided at the very beginning of this document will come in handy.</t>
  </si>
  <si>
    <t>STEP 4: Using how you structured the lookup code from Step 3, as well as the published normative table, create your own normative lookup table.</t>
  </si>
  <si>
    <t>STEP 5: Have Excel auto-standardize your final scores. You can now transfer these to your main face sheet as desired.</t>
  </si>
  <si>
    <t>SDMT-O raw:</t>
  </si>
  <si>
    <t>&gt;80</t>
  </si>
  <si>
    <r>
      <rPr>
        <rFont val="Times New Roman"/>
        <color theme="1"/>
        <sz val="10.0"/>
      </rPr>
      <t xml:space="preserve">&lt; Enter </t>
    </r>
    <r>
      <rPr>
        <rFont val="Times New Roman"/>
        <b/>
        <i/>
        <color theme="1"/>
        <sz val="10.0"/>
      </rPr>
      <t>=IF('Making a face sheet'!C11="","",'Making a face sheet'!C11)</t>
    </r>
  </si>
  <si>
    <t>sex:</t>
  </si>
  <si>
    <r>
      <rPr>
        <rFont val="Times New Roman"/>
        <color theme="1"/>
        <sz val="10.0"/>
      </rPr>
      <t xml:space="preserve">&lt; Enter </t>
    </r>
    <r>
      <rPr>
        <rFont val="Times New Roman"/>
        <b/>
        <i/>
        <color theme="1"/>
        <sz val="10.0"/>
      </rPr>
      <t>=IF('Demographic entry'!B6="select","",'Demographic entry'!B6)</t>
    </r>
  </si>
  <si>
    <r>
      <rPr>
        <rFont val="Times New Roman"/>
        <b/>
        <i/>
        <color theme="1"/>
        <sz val="10.0"/>
      </rPr>
      <t>EXAMPLE:</t>
    </r>
    <r>
      <rPr>
        <rFont val="Times New Roman"/>
        <i/>
        <color theme="1"/>
        <sz val="10.0"/>
      </rPr>
      <t xml:space="preserve"> The published table shows that males 18-24 years of age with less than 16 years of formal education obtain 65.32 points on average, with a standard deviation of 10.17. </t>
    </r>
  </si>
  <si>
    <t>z:</t>
  </si>
  <si>
    <r>
      <rPr>
        <rFont val="Times New Roman"/>
        <color theme="1"/>
        <sz val="10.0"/>
      </rPr>
      <t xml:space="preserve">&lt; Enter </t>
    </r>
    <r>
      <rPr>
        <rFont val="Times New Roman"/>
        <b/>
        <i/>
        <color theme="1"/>
        <sz val="10.0"/>
      </rPr>
      <t>=IF(B15="","",VLOOKUP(Q18,$AD$19:$AG$42,4,FALSE))</t>
    </r>
  </si>
  <si>
    <t>18-24</t>
  </si>
  <si>
    <t>age:</t>
  </si>
  <si>
    <r>
      <rPr>
        <rFont val="Times New Roman"/>
        <color theme="1"/>
        <sz val="10.0"/>
      </rPr>
      <t xml:space="preserve">&lt; Enter </t>
    </r>
    <r>
      <rPr>
        <rFont val="Times New Roman"/>
        <b/>
        <i/>
        <color theme="1"/>
        <sz val="10.0"/>
      </rPr>
      <t>=IF('Demographic entry'!B4="","",VLOOKUP('Demographic entry'!B4,$A$18:$B$25,2,1))</t>
    </r>
  </si>
  <si>
    <t>You can rewrite the table's demographic parameters to fit the your lookup code's format to mass-generate z-scores.</t>
  </si>
  <si>
    <r>
      <rPr>
        <rFont val="Times New Roman"/>
        <color theme="1"/>
        <sz val="10.0"/>
      </rPr>
      <t xml:space="preserve">&lt; Enter </t>
    </r>
    <r>
      <rPr>
        <rFont val="Times New Roman"/>
        <b/>
        <i/>
        <color theme="1"/>
        <sz val="10.0"/>
      </rPr>
      <t>=IF(AV15="","",ROUND(((NORM.S.DIST(AV15,TRUE)*100)),0))</t>
    </r>
  </si>
  <si>
    <t>25-34</t>
  </si>
  <si>
    <t>education:</t>
  </si>
  <si>
    <r>
      <rPr>
        <rFont val="Times New Roman"/>
        <color theme="1"/>
        <sz val="10.0"/>
      </rPr>
      <t xml:space="preserve">&lt; Enter </t>
    </r>
    <r>
      <rPr>
        <rFont val="Times New Roman"/>
        <b/>
        <i/>
        <color theme="1"/>
        <sz val="10.0"/>
      </rPr>
      <t>=IF('Demographic entry'!B7="select","",IF(AND('Demographic entry'!B7&lt;16),"&lt;16","16+"))</t>
    </r>
  </si>
  <si>
    <t>T:</t>
  </si>
  <si>
    <r>
      <rPr>
        <rFont val="Times New Roman"/>
        <color theme="1"/>
        <sz val="10.0"/>
      </rPr>
      <t xml:space="preserve">&lt; Enter </t>
    </r>
    <r>
      <rPr>
        <rFont val="Times New Roman"/>
        <b/>
        <i/>
        <color theme="1"/>
        <sz val="10.0"/>
      </rPr>
      <t>=IF(AV15="","",ROUND((((AV15*10)+50)),0))</t>
    </r>
  </si>
  <si>
    <t>35-44</t>
  </si>
  <si>
    <t>Lookup code:</t>
  </si>
  <si>
    <r>
      <rPr>
        <rFont val="Times New Roman"/>
        <color theme="1"/>
        <sz val="10.0"/>
      </rPr>
      <t xml:space="preserve">&lt; Enter </t>
    </r>
    <r>
      <rPr>
        <rFont val="Times New Roman"/>
        <b/>
        <i/>
        <color theme="1"/>
        <sz val="10.0"/>
      </rPr>
      <t>=IF(B15="","",B28&amp;" "&amp;B29&amp;" "&amp;B30&amp;"")</t>
    </r>
    <r>
      <rPr>
        <rFont val="Times New Roman"/>
        <color theme="1"/>
        <sz val="10.0"/>
      </rPr>
      <t xml:space="preserve">    . This creates the code you will use to generate your z-score.</t>
    </r>
  </si>
  <si>
    <t>LC</t>
  </si>
  <si>
    <t>45-54</t>
  </si>
  <si>
    <t>M 18-24 &lt;16</t>
  </si>
  <si>
    <r>
      <rPr>
        <rFont val="Times New Roman"/>
        <color theme="1"/>
        <sz val="10.0"/>
      </rPr>
      <t xml:space="preserve">&lt; Enter </t>
    </r>
    <r>
      <rPr>
        <rFont val="Times New Roman"/>
        <b/>
        <i/>
        <color theme="1"/>
        <sz val="10.0"/>
      </rPr>
      <t>=IF($B$15="","",ROUND((($B$15-AE19)/AF19),2))</t>
    </r>
    <r>
      <rPr>
        <rFont val="Times New Roman"/>
        <color theme="1"/>
        <sz val="10.0"/>
      </rPr>
      <t xml:space="preserve">   . Drag this formula through the end of the column.</t>
    </r>
  </si>
  <si>
    <t>55-64</t>
  </si>
  <si>
    <t>M 25-34 &lt;16</t>
  </si>
  <si>
    <t>65-74</t>
  </si>
  <si>
    <t>M 35-44 &lt;16</t>
  </si>
  <si>
    <t>M 45-54 &lt;16</t>
  </si>
  <si>
    <t>M 55-64 &lt;16</t>
  </si>
  <si>
    <t>M 65-74 &lt;16</t>
  </si>
  <si>
    <t>M 18-24 16+</t>
  </si>
  <si>
    <t>M 25-34 16+</t>
  </si>
  <si>
    <t>M 35-44 16+</t>
  </si>
  <si>
    <t>M 45-54 16+</t>
  </si>
  <si>
    <t>M 55-64 16+</t>
  </si>
  <si>
    <t>M 65-74 16+</t>
  </si>
  <si>
    <t>F 18-24 &lt;16</t>
  </si>
  <si>
    <t>F 25-34 &lt;16</t>
  </si>
  <si>
    <t>F 35-44 &lt;16</t>
  </si>
  <si>
    <t>F 45-54 &lt;16</t>
  </si>
  <si>
    <t>F 55-64 &lt;16</t>
  </si>
  <si>
    <t>F 65-74 &lt;16</t>
  </si>
  <si>
    <t>F 18-24 16+</t>
  </si>
  <si>
    <t>F 25-34 16+</t>
  </si>
  <si>
    <t>F 35-44 16+</t>
  </si>
  <si>
    <t>F 45-54 16+</t>
  </si>
  <si>
    <t>F 55-64 16+</t>
  </si>
  <si>
    <t>F 65-74 16+</t>
  </si>
  <si>
    <t>Sometimes you will  encounter regression-based norms in the literature where you are given direct access to the equations, and need to code them into your own score sheet to directly calculate T-scores or other standardized metrics.</t>
  </si>
  <si>
    <t>One of the best examples of this is the updated Mayo norms, which are Publicly/Freely Available and include the RAVLT (Stricker et al., 2021). While the MNS developers offer a free downloadable scoring program, it is useful to use their RAVLT as an example of how to generate regression-based norms in Excel.</t>
  </si>
  <si>
    <t>Most regression-based norms require you to transform the examinee's raw score to a z- or scaled score before applying the actual regression equations. See the table below from Stricker and colleagues' RAVLT publication.</t>
  </si>
  <si>
    <t>For this example, we will focus on the fully demographically corrected 30 minute recall and recognition percentage correct (PC) scores for simplicity.</t>
  </si>
  <si>
    <t>STEP 1: Import data from your main face sheet.</t>
  </si>
  <si>
    <t>STEP 2: Upload your desired portion(s) of the table to the far left. Use VLOOKUP to derive raw to ss conversions.</t>
  </si>
  <si>
    <t>STEP 3: Upload the regression equations (below) and apply your examinee's demographics. Ignore the semicolons at the end of the equations.</t>
  </si>
  <si>
    <t>AGE:</t>
  </si>
  <si>
    <r>
      <rPr>
        <rFont val="Times New Roman"/>
        <color theme="1"/>
        <sz val="10.0"/>
      </rPr>
      <t xml:space="preserve">&lt; Enter </t>
    </r>
    <r>
      <rPr>
        <rFont val="Times New Roman"/>
        <b/>
        <i/>
        <color theme="1"/>
        <sz val="10.0"/>
      </rPr>
      <t>=IF('Demographic entry'!B4="","",'Demographic entry'!B4)</t>
    </r>
  </si>
  <si>
    <t>LDFR Raw</t>
  </si>
  <si>
    <t>RPC Raw</t>
  </si>
  <si>
    <r>
      <rPr>
        <rFont val="Times New Roman"/>
        <color theme="1"/>
        <sz val="11.0"/>
      </rPr>
      <t>AGE SQUARED</t>
    </r>
    <r>
      <rPr>
        <rFont val="Times New Roman"/>
        <color rgb="FFFF0000"/>
        <sz val="11.0"/>
      </rPr>
      <t>*</t>
    </r>
    <r>
      <rPr>
        <rFont val="Times New Roman"/>
        <color theme="1"/>
        <sz val="11.0"/>
      </rPr>
      <t>:</t>
    </r>
  </si>
  <si>
    <r>
      <rPr>
        <rFont val="Times New Roman"/>
        <color theme="1"/>
        <sz val="10.0"/>
      </rPr>
      <t xml:space="preserve">&lt; Enter </t>
    </r>
    <r>
      <rPr>
        <rFont val="Times New Roman"/>
        <b/>
        <i/>
        <color theme="1"/>
        <sz val="10.0"/>
      </rPr>
      <t>=IF(H8="","",H8^2)</t>
    </r>
  </si>
  <si>
    <t>SCALED SCORE CONVERSIONS:</t>
  </si>
  <si>
    <t>T(LDFR):</t>
  </si>
  <si>
    <r>
      <rPr>
        <rFont val="Times New Roman"/>
        <color theme="1"/>
        <sz val="11.0"/>
      </rPr>
      <t xml:space="preserve">&lt; Enter </t>
    </r>
    <r>
      <rPr>
        <rFont val="Times New Roman"/>
        <b/>
        <i/>
        <color theme="1"/>
        <sz val="11.0"/>
      </rPr>
      <t>=IF(H28="","",ROUND(50+((((V10 -(12.4118437425+(H8*-0.0016432817)+(H10*-1.8612455591)+(H11*0.1380628944)+(H9*-0.0007027918)))/1)+0.0000001024411)/0.25299505),0))</t>
    </r>
  </si>
  <si>
    <r>
      <rPr>
        <rFont val="Times New Roman"/>
        <color theme="1"/>
        <sz val="11.0"/>
      </rPr>
      <t>SEX</t>
    </r>
    <r>
      <rPr>
        <rFont val="Times New Roman"/>
        <color rgb="FFFF0000"/>
        <sz val="11.0"/>
      </rPr>
      <t>**</t>
    </r>
    <r>
      <rPr>
        <rFont val="Times New Roman"/>
        <color theme="1"/>
        <sz val="11.0"/>
      </rPr>
      <t>:</t>
    </r>
  </si>
  <si>
    <r>
      <rPr>
        <rFont val="Times New Roman"/>
        <color theme="1"/>
        <sz val="10.0"/>
      </rPr>
      <t>&lt; Enter</t>
    </r>
    <r>
      <rPr>
        <rFont val="Times New Roman"/>
        <b/>
        <i/>
        <color theme="1"/>
        <sz val="10.0"/>
      </rPr>
      <t xml:space="preserve"> =IF('Demographic entry'!B6="","",IF(AND('Demographic entry'!B6="F"),0,1)) </t>
    </r>
    <r>
      <rPr>
        <rFont val="Times New Roman"/>
        <color theme="1"/>
        <sz val="10.0"/>
      </rPr>
      <t xml:space="preserve">     </t>
    </r>
  </si>
  <si>
    <t>LDFR:</t>
  </si>
  <si>
    <r>
      <rPr>
        <rFont val="Times New Roman"/>
        <color theme="1"/>
        <sz val="11.0"/>
      </rPr>
      <t xml:space="preserve">&lt; Enter </t>
    </r>
    <r>
      <rPr>
        <rFont val="Times New Roman"/>
        <b/>
        <i/>
        <color theme="1"/>
        <sz val="11.0"/>
      </rPr>
      <t>=IF('Making a face sheet'!C20="","",'Making a face sheet'!C20)</t>
    </r>
  </si>
  <si>
    <t>LDFR %:</t>
  </si>
  <si>
    <r>
      <rPr>
        <rFont val="Times New Roman"/>
        <color theme="1"/>
        <sz val="11.0"/>
      </rPr>
      <t xml:space="preserve">&lt; Enter </t>
    </r>
    <r>
      <rPr>
        <rFont val="Times New Roman"/>
        <b/>
        <i/>
        <color theme="1"/>
        <sz val="11.0"/>
      </rPr>
      <t>=IF(AP9="","",ROUND((NORM.S.DIST(((AP9-50)/10),TRUE)*100),0))</t>
    </r>
  </si>
  <si>
    <t>EDUCATION:</t>
  </si>
  <si>
    <r>
      <rPr>
        <rFont val="Times New Roman"/>
        <color theme="1"/>
        <sz val="10.0"/>
      </rPr>
      <t xml:space="preserve">&lt; Enter </t>
    </r>
    <r>
      <rPr>
        <rFont val="Times New Roman"/>
        <b/>
        <i/>
        <color theme="1"/>
        <sz val="10.0"/>
      </rPr>
      <t>=IF('Demographic entry'!B7="","",'Demographic entry'!B7)</t>
    </r>
  </si>
  <si>
    <t>RPC:</t>
  </si>
  <si>
    <r>
      <rPr>
        <rFont val="Times New Roman"/>
        <color theme="1"/>
        <sz val="11.0"/>
      </rPr>
      <t xml:space="preserve">&lt; Enter </t>
    </r>
    <r>
      <rPr>
        <rFont val="Times New Roman"/>
        <b/>
        <i/>
        <color theme="1"/>
        <sz val="11.0"/>
      </rPr>
      <t>=IF('Making a face sheet'!C21="","",'Making a face sheet'!C21)</t>
    </r>
  </si>
  <si>
    <t>T(RPC):</t>
  </si>
  <si>
    <r>
      <rPr>
        <rFont val="Times New Roman"/>
        <color theme="1"/>
        <sz val="11.0"/>
      </rPr>
      <t xml:space="preserve">&lt; Enter </t>
    </r>
    <r>
      <rPr>
        <rFont val="Times New Roman"/>
        <b/>
        <i/>
        <color theme="1"/>
        <sz val="11.0"/>
      </rPr>
      <t>=IF(H14="","",ROUND(50+((((V11-(10.7915054797+(H8*0.016399595)+(H10*-1.8832719513)+(H11*0.1180746912)+(H9*-0.00054882)))/1)+0.0000001925238)/0.29155771),0))</t>
    </r>
  </si>
  <si>
    <t>RPC %:</t>
  </si>
  <si>
    <r>
      <rPr>
        <rFont val="Times New Roman"/>
        <color theme="1"/>
        <sz val="11.0"/>
      </rPr>
      <t xml:space="preserve">&lt; Enter </t>
    </r>
    <r>
      <rPr>
        <rFont val="Times New Roman"/>
        <b/>
        <i/>
        <color theme="1"/>
        <sz val="11.0"/>
      </rPr>
      <t>=IF(AP11="","",ROUND((NORM.S.DIST((((AP11-50)/10)),TRUE)*100),0))</t>
    </r>
  </si>
  <si>
    <r>
      <rPr>
        <rFont val="Times New Roman"/>
        <color theme="1"/>
        <sz val="10.0"/>
      </rPr>
      <t xml:space="preserve">&lt; Enter </t>
    </r>
    <r>
      <rPr>
        <rFont val="Times New Roman"/>
        <b/>
        <i/>
        <color theme="1"/>
        <sz val="10.0"/>
      </rPr>
      <t>=IF('Making a face sheet'!C20="","",'Making a face sheet'!C20)</t>
    </r>
  </si>
  <si>
    <t>RAVLT PC:</t>
  </si>
  <si>
    <r>
      <rPr>
        <rFont val="Times New Roman"/>
        <color theme="1"/>
        <sz val="10.0"/>
      </rPr>
      <t xml:space="preserve">&lt; Enter </t>
    </r>
    <r>
      <rPr>
        <rFont val="Times New Roman"/>
        <b/>
        <i/>
        <color theme="1"/>
        <sz val="10.0"/>
      </rPr>
      <t>=IF('Making a face sheet'!C21="","",'Making a face sheet'!C21)</t>
    </r>
  </si>
  <si>
    <r>
      <rPr>
        <rFont val="Times New Roman"/>
        <i val="0"/>
        <color rgb="FFFF0000"/>
        <sz val="11.0"/>
      </rPr>
      <t>*</t>
    </r>
    <r>
      <rPr>
        <rFont val="Times New Roman"/>
        <i/>
        <color theme="1"/>
        <sz val="11.0"/>
      </rPr>
      <t xml:space="preserve"> Many regression-based norms (including Mayo) require an Age Squared term in their equations to account for curvilinear effects of age on cognitive performance.</t>
    </r>
  </si>
  <si>
    <r>
      <rPr>
        <rFont val="Times New Roman"/>
        <i val="0"/>
        <color rgb="FFFF0000"/>
        <sz val="11.0"/>
      </rPr>
      <t>**</t>
    </r>
    <r>
      <rPr>
        <rFont val="Times New Roman"/>
        <i/>
        <color theme="1"/>
        <sz val="11.0"/>
      </rPr>
      <t xml:space="preserve"> Mayo norms specify Female coefficient = 0 and Male = 1 in regression equations.</t>
    </r>
  </si>
  <si>
    <t>Now that you are done scoring data, you might want to describe it. The following are derived from the AACN consensus (Guilmette et al., 2020).</t>
  </si>
  <si>
    <t>Note that you can cover entire percentile ranges by starting each new line with the lowest number of the next highest percentile interval.</t>
  </si>
  <si>
    <t>&lt;1</t>
  </si>
  <si>
    <t>Exceptionally Low</t>
  </si>
  <si>
    <t>Below Average</t>
  </si>
  <si>
    <t>Low Average</t>
  </si>
  <si>
    <t>Average</t>
  </si>
  <si>
    <t>High Average</t>
  </si>
  <si>
    <t>Above Average</t>
  </si>
  <si>
    <t>Exceptionally High</t>
  </si>
  <si>
    <t>&gt;99</t>
  </si>
  <si>
    <t>Using this page, you can create a table that can be pasted directly into a Word document report. There are also ways to code your entire report into Excel, but this lesson will focus on the data table for simplicity's sake.</t>
  </si>
  <si>
    <t>Once you copy the below table into Word, you might notice that some of the columns need to be wider to fit on 1 line (e.g., Strober SDMT). The appropriate column widths are easily toggled manually in Word.</t>
  </si>
  <si>
    <t>I do not recommend toggling column widths in Excel, merging table cells, et cetera as this can adversely affect the table's formatting once it appears in Word.</t>
  </si>
  <si>
    <t>DOMAINS/TESTS</t>
  </si>
  <si>
    <t>&lt; Please review the individual cells for the appropriate formulas required to create your table. This will generally be the easiest part as most of it is clicking/dragging formulae across cells to bring data over from your main face sheet, followed by VLOOKUP formulas for your qualitative descriptors if you want to use them.</t>
  </si>
  <si>
    <t>&lt; You can code in the ANT row as part of your scoring practice activity.</t>
  </si>
  <si>
    <t>For list-learning tasks, it can greatly simplify things to have Excel count up recalled items instead of counting them by hand. The same goes for proportions of recognition hits/false positives, et cetera.</t>
  </si>
  <si>
    <r>
      <rPr>
        <rFont val="Times New Roman"/>
        <b/>
        <color theme="1"/>
        <sz val="11.0"/>
      </rPr>
      <t>For this example, assume that we are scoring delayed recall for the standard MoCA word list (</t>
    </r>
    <r>
      <rPr>
        <rFont val="Times New Roman"/>
        <b/>
        <i/>
        <color theme="1"/>
        <sz val="11.0"/>
      </rPr>
      <t>FACE  VELVET  CHURCH  DAISY  RED</t>
    </r>
    <r>
      <rPr>
        <rFont val="Times New Roman"/>
        <b/>
        <color theme="1"/>
        <sz val="11.0"/>
      </rPr>
      <t>).</t>
    </r>
  </si>
  <si>
    <r>
      <rPr>
        <rFont val="Times New Roman"/>
        <b/>
        <color theme="1"/>
        <sz val="11.0"/>
      </rPr>
      <t xml:space="preserve">Let us also assume that plurals of the stimuli are acceptable responses (e.g., </t>
    </r>
    <r>
      <rPr>
        <rFont val="Times New Roman"/>
        <b/>
        <i/>
        <color theme="1"/>
        <sz val="11.0"/>
      </rPr>
      <t>FACE</t>
    </r>
    <r>
      <rPr>
        <rFont val="Times New Roman"/>
        <b/>
        <color theme="1"/>
        <sz val="11.0"/>
      </rPr>
      <t xml:space="preserve"> and </t>
    </r>
    <r>
      <rPr>
        <rFont val="Times New Roman"/>
        <b/>
        <i/>
        <color theme="1"/>
        <sz val="11.0"/>
      </rPr>
      <t>FACES</t>
    </r>
    <r>
      <rPr>
        <rFont val="Times New Roman"/>
        <b/>
        <color theme="1"/>
        <sz val="11.0"/>
      </rPr>
      <t xml:space="preserve"> would both earn 1 point, but saying either of them after the first mention would receive 0 points as that would be a repetition).</t>
    </r>
  </si>
  <si>
    <t>Let us also imagine that recognition of the word list is measured via standard Yes/No paradigm with equal numbers of stimuli and foils.</t>
  </si>
  <si>
    <t>STEP 1: Create a field for word entry. Add as many cells as the test protocol allows (we will arbitrarily use 10 slots for this example). Insert the relevant columns as demonstrated below.</t>
  </si>
  <si>
    <t>ALSO create a Yes/No section for word list recognition using dropdown menus (see Demographic Entry section for details).</t>
  </si>
  <si>
    <t xml:space="preserve">Please take time to enter some fake data into the yellow cells below to understand how the formulae in the following columns work in terms of eliminating repetitions and intrusions. This can be adapted to longer instruments (e.g., HVLT-R; RAVLT; CVLT-3). </t>
  </si>
  <si>
    <t>Once you have reviewed the formulae and calculations on this page, proceed to LIST LEARNING TUTORIAL - RESULT to see how this page would look in a final scoring program.</t>
  </si>
  <si>
    <t>MoCA Delayed Recall</t>
  </si>
  <si>
    <t>base word (accounts for plurals; hide this coumn when you are finished coding select the cells below to review the codes)</t>
  </si>
  <si>
    <t>final response list (uses UNIQUE function to filter out repetitions and intrusions; hide this column when you are finished coding; select cells below to review the codes)</t>
  </si>
  <si>
    <t>Points (Hide this column when you are finished)</t>
  </si>
  <si>
    <t>Final Recall Points</t>
  </si>
  <si>
    <t>MoCA "Word Recognition" (Dummy Task)</t>
  </si>
  <si>
    <t>Item</t>
  </si>
  <si>
    <t>Response</t>
  </si>
  <si>
    <t>Hits</t>
  </si>
  <si>
    <t>FP</t>
  </si>
  <si>
    <t>Simple Recognition Discrimination Index (this will be a raw score; compare to normative sample once completed)</t>
  </si>
  <si>
    <t>VELVET</t>
  </si>
  <si>
    <t>SELECT</t>
  </si>
  <si>
    <r>
      <rPr>
        <rFont val="Aptos Narrow"/>
        <color theme="1"/>
      </rPr>
      <t xml:space="preserve">&lt; Enter </t>
    </r>
    <r>
      <rPr>
        <rFont val="Aptos Narrow"/>
        <b/>
        <i/>
        <color theme="1"/>
        <sz val="11.0"/>
      </rPr>
      <t>=IF(E11="select","",IF(AND(E11="Yes"),1,0))</t>
    </r>
  </si>
  <si>
    <t>Simple Recognition Discrimination Index (Raw)</t>
  </si>
  <si>
    <r>
      <rPr>
        <rFont val="Times New Roman"/>
        <color theme="1"/>
        <sz val="10.0"/>
      </rPr>
      <t xml:space="preserve">&lt; Enter </t>
    </r>
    <r>
      <rPr>
        <rFont val="Times New Roman"/>
        <b/>
        <i/>
        <color theme="1"/>
        <sz val="10.0"/>
      </rPr>
      <t>=IF(E11="select","",SUM(F11,F14,F16,F17,F19))</t>
    </r>
  </si>
  <si>
    <t>^ Can be transferred directly to face sheet and table.</t>
  </si>
  <si>
    <r>
      <rPr>
        <rFont val="Times New Roman"/>
        <color theme="1"/>
        <sz val="10.0"/>
      </rPr>
      <t>&lt; Enter</t>
    </r>
    <r>
      <rPr>
        <rFont val="Times New Roman"/>
        <b/>
        <i/>
        <color theme="1"/>
        <sz val="10.0"/>
      </rPr>
      <t xml:space="preserve"> =IF(E11="select","",SUM(F12,F13,F15,F18,F20))</t>
    </r>
  </si>
  <si>
    <r>
      <rPr>
        <rFont val="Times New Roman"/>
        <color theme="1"/>
        <sz val="11.0"/>
      </rPr>
      <t xml:space="preserve">&lt; Enter </t>
    </r>
    <r>
      <rPr>
        <rFont val="Times New Roman"/>
        <b/>
        <i/>
        <color theme="1"/>
        <sz val="11.0"/>
      </rPr>
      <t>=IF(E11="select","",H11-J11)</t>
    </r>
  </si>
  <si>
    <t>HOTEL</t>
  </si>
  <si>
    <r>
      <rPr>
        <rFont val="Times New Roman"/>
        <color theme="1"/>
        <sz val="11.0"/>
      </rPr>
      <t xml:space="preserve">&lt; Enter </t>
    </r>
    <r>
      <rPr>
        <rFont val="Times New Roman"/>
        <b/>
        <i/>
        <color theme="1"/>
        <sz val="11.0"/>
      </rPr>
      <t>=IF(E11="select","",IF(AND(E11="Yes"),1,0))</t>
    </r>
  </si>
  <si>
    <r>
      <rPr>
        <rFont val="Aptos Narrow"/>
        <color theme="1"/>
      </rPr>
      <t xml:space="preserve">&lt; Enter </t>
    </r>
    <r>
      <rPr>
        <rFont val="Aptos Narrow"/>
        <b/>
        <i/>
        <color theme="1"/>
        <sz val="11.0"/>
      </rPr>
      <t>=IF(E12="select","",IF(AND(E12="Yes"),1,0))</t>
    </r>
  </si>
  <si>
    <t>Note that tests like RAVLT and CVLT calculate recognition in slightly more complicated ways than shown here; readers are directed to the relevant literature to learn more.</t>
  </si>
  <si>
    <t>LEATHER</t>
  </si>
  <si>
    <r>
      <rPr>
        <rFont val="Times New Roman"/>
        <color theme="1"/>
        <sz val="10.0"/>
      </rPr>
      <t xml:space="preserve">&lt; Enter </t>
    </r>
    <r>
      <rPr>
        <rFont val="Times New Roman"/>
        <b/>
        <i/>
        <color theme="1"/>
        <sz val="10.0"/>
      </rPr>
      <t>=IF(E11="select","",SUM(F11,F14,F16,F17,F19))</t>
    </r>
  </si>
  <si>
    <r>
      <rPr>
        <rFont val="Aptos Narrow"/>
        <color theme="1"/>
      </rPr>
      <t xml:space="preserve">&lt; Enter </t>
    </r>
    <r>
      <rPr>
        <rFont val="Aptos Narrow"/>
        <b/>
        <i/>
        <color theme="1"/>
        <sz val="11.0"/>
      </rPr>
      <t>=IF(E13="select","",IF(AND(E13="Yes"),1,0))</t>
    </r>
  </si>
  <si>
    <t xml:space="preserve">Regardless of the recognition paradigm used, most (if not all) of the list learning recognition tasks in modern neuropsychology are amenable to automatic scoring in Excel. </t>
  </si>
  <si>
    <t>DAISY</t>
  </si>
  <si>
    <r>
      <rPr>
        <rFont val="Times New Roman"/>
        <color theme="1"/>
        <sz val="10.0"/>
      </rPr>
      <t>&lt; Enter</t>
    </r>
    <r>
      <rPr>
        <rFont val="Times New Roman"/>
        <b/>
        <i/>
        <color theme="1"/>
        <sz val="10.0"/>
      </rPr>
      <t xml:space="preserve"> =IF(E11="select","",SUM(F12,F13,F15,F18,F20))</t>
    </r>
  </si>
  <si>
    <r>
      <rPr>
        <rFont val="Aptos Narrow"/>
        <color theme="1"/>
      </rPr>
      <t xml:space="preserve">&lt; Enter </t>
    </r>
    <r>
      <rPr>
        <rFont val="Aptos Narrow"/>
        <b/>
        <i/>
        <color theme="1"/>
        <sz val="11.0"/>
      </rPr>
      <t>=IF(E14="select","",IF(AND(E14="Yes"),1,0))</t>
    </r>
  </si>
  <si>
    <t>Feel free to contact the developer at: lumje@ohsu.edu for additional questions about coding certain list recognition formats into Excel.</t>
  </si>
  <si>
    <t>BLUE</t>
  </si>
  <si>
    <r>
      <rPr>
        <rFont val="Times New Roman"/>
        <color theme="1"/>
        <sz val="11.0"/>
      </rPr>
      <t xml:space="preserve">&lt; Enter </t>
    </r>
    <r>
      <rPr>
        <rFont val="Times New Roman"/>
        <b/>
        <i/>
        <color theme="1"/>
        <sz val="11.0"/>
      </rPr>
      <t>=IF(E11="select","",H11-J11)</t>
    </r>
  </si>
  <si>
    <t>&lt; Hits, FP and recognition indexes can be transferred directly to your face sheet and table.</t>
  </si>
  <si>
    <r>
      <rPr>
        <rFont val="Aptos Narrow"/>
        <color theme="1"/>
      </rPr>
      <t xml:space="preserve">&lt; Enter </t>
    </r>
    <r>
      <rPr>
        <rFont val="Aptos Narrow"/>
        <b/>
        <i/>
        <color theme="1"/>
        <sz val="11.0"/>
      </rPr>
      <t>=IF(E15="select","",IF(AND(E15="Yes"),1,0))</t>
    </r>
  </si>
  <si>
    <t>CHURCH</t>
  </si>
  <si>
    <r>
      <rPr>
        <rFont val="Aptos Narrow"/>
        <color theme="1"/>
      </rPr>
      <t xml:space="preserve">&lt; Enter </t>
    </r>
    <r>
      <rPr>
        <rFont val="Aptos Narrow"/>
        <b/>
        <i/>
        <color theme="1"/>
        <sz val="11.0"/>
      </rPr>
      <t>=IF(E16="select","",IF(AND(E16="Yes"),1,0))</t>
    </r>
  </si>
  <si>
    <t>FACE</t>
  </si>
  <si>
    <r>
      <rPr>
        <rFont val="Times New Roman"/>
        <color theme="1"/>
        <sz val="11.0"/>
      </rPr>
      <t xml:space="preserve">&lt; Enter </t>
    </r>
    <r>
      <rPr>
        <rFont val="Times New Roman"/>
        <b/>
        <i/>
        <color theme="1"/>
        <sz val="11.0"/>
      </rPr>
      <t>=IF(E12="select","",IF(AND(E12="Yes"),1,0))</t>
    </r>
  </si>
  <si>
    <r>
      <rPr>
        <rFont val="Aptos Narrow"/>
        <color theme="1"/>
      </rPr>
      <t xml:space="preserve">&lt; Enter </t>
    </r>
    <r>
      <rPr>
        <rFont val="Aptos Narrow"/>
        <b/>
        <i/>
        <color theme="1"/>
        <sz val="11.0"/>
      </rPr>
      <t>=IF(E17="select","",IF(AND(E17="Yes"),1,0))</t>
    </r>
  </si>
  <si>
    <t>ARM</t>
  </si>
  <si>
    <r>
      <rPr>
        <rFont val="Aptos Narrow"/>
        <color theme="1"/>
      </rPr>
      <t xml:space="preserve">&lt; Enter </t>
    </r>
    <r>
      <rPr>
        <rFont val="Aptos Narrow"/>
        <b/>
        <i/>
        <color theme="1"/>
        <sz val="11.0"/>
      </rPr>
      <t>=IF(E18="select","",IF(AND(E18="Yes"),1,0))</t>
    </r>
  </si>
  <si>
    <t>RED</t>
  </si>
  <si>
    <r>
      <rPr>
        <rFont val="Aptos Narrow"/>
        <color theme="1"/>
      </rPr>
      <t xml:space="preserve">&lt; Enter </t>
    </r>
    <r>
      <rPr>
        <rFont val="Aptos Narrow"/>
        <b/>
        <i/>
        <color theme="1"/>
        <sz val="11.0"/>
      </rPr>
      <t>=IF(E19="select","",IF(AND(E19="Yes"),1,0))</t>
    </r>
  </si>
  <si>
    <r>
      <rPr>
        <rFont val="Times New Roman"/>
        <color theme="1"/>
        <sz val="11.0"/>
      </rPr>
      <t xml:space="preserve">&lt; Enter </t>
    </r>
    <r>
      <rPr>
        <rFont val="Times New Roman"/>
        <b/>
        <i/>
        <color theme="1"/>
        <sz val="11.0"/>
      </rPr>
      <t>=IF(E13="select","",IF(AND(E13="Yes"),1,0))</t>
    </r>
  </si>
  <si>
    <t>PANSY</t>
  </si>
  <si>
    <r>
      <rPr>
        <rFont val="Aptos Narrow"/>
        <color theme="1"/>
      </rPr>
      <t xml:space="preserve">&lt; Enter </t>
    </r>
    <r>
      <rPr>
        <rFont val="Aptos Narrow"/>
        <b/>
        <i/>
        <color theme="1"/>
        <sz val="11.0"/>
      </rPr>
      <t>=IF(E20="select","",IF(AND(E20="Yes"),1,0))</t>
    </r>
  </si>
  <si>
    <r>
      <rPr>
        <rFont val="Times New Roman"/>
        <color theme="1"/>
        <sz val="11.0"/>
      </rPr>
      <t xml:space="preserve">&lt; Enter </t>
    </r>
    <r>
      <rPr>
        <rFont val="Times New Roman"/>
        <b/>
        <i/>
        <color theme="1"/>
        <sz val="11.0"/>
      </rPr>
      <t>=IF(E14="select","",IF(AND(E14="Yes"),1,0))</t>
    </r>
  </si>
  <si>
    <r>
      <rPr>
        <rFont val="Times New Roman"/>
        <color theme="1"/>
        <sz val="11.0"/>
      </rPr>
      <t xml:space="preserve">&lt; Enter </t>
    </r>
    <r>
      <rPr>
        <rFont val="Times New Roman"/>
        <b/>
        <i/>
        <color theme="1"/>
        <sz val="11.0"/>
      </rPr>
      <t>=IF(E15="select","",IF(AND(E15="Yes"),1,0))</t>
    </r>
  </si>
  <si>
    <r>
      <rPr>
        <rFont val="Times New Roman"/>
        <color theme="1"/>
        <sz val="11.0"/>
      </rPr>
      <t xml:space="preserve">&lt; Enter </t>
    </r>
    <r>
      <rPr>
        <rFont val="Times New Roman"/>
        <b/>
        <i/>
        <color theme="1"/>
        <sz val="11.0"/>
      </rPr>
      <t>=IF(E16="select","",IF(AND(E16="Yes"),1,0))</t>
    </r>
  </si>
  <si>
    <r>
      <rPr>
        <rFont val="Times New Roman"/>
        <color theme="1"/>
        <sz val="11.0"/>
      </rPr>
      <t xml:space="preserve">&lt; Enter </t>
    </r>
    <r>
      <rPr>
        <rFont val="Times New Roman"/>
        <b/>
        <i/>
        <color theme="1"/>
        <sz val="11.0"/>
      </rPr>
      <t>=IF(E17="select","",IF(AND(E17="Yes"),1,0))</t>
    </r>
  </si>
  <si>
    <r>
      <rPr>
        <rFont val="Times New Roman"/>
        <color theme="1"/>
        <sz val="11.0"/>
      </rPr>
      <t xml:space="preserve">&lt; Enter </t>
    </r>
    <r>
      <rPr>
        <rFont val="Times New Roman"/>
        <b/>
        <i/>
        <color theme="1"/>
        <sz val="11.0"/>
      </rPr>
      <t>=IF(E18="select","",IF(AND(E18="Yes"),1,0))</t>
    </r>
  </si>
  <si>
    <r>
      <rPr>
        <rFont val="Times New Roman"/>
        <color theme="1"/>
        <sz val="11.0"/>
      </rPr>
      <t xml:space="preserve">&lt; Enter </t>
    </r>
    <r>
      <rPr>
        <rFont val="Times New Roman"/>
        <b/>
        <i/>
        <color theme="1"/>
        <sz val="11.0"/>
      </rPr>
      <t>=IF(E19="select","",IF(AND(E19="Yes"),1,0))</t>
    </r>
  </si>
  <si>
    <r>
      <rPr>
        <rFont val="Times New Roman"/>
        <color theme="1"/>
        <sz val="11.0"/>
      </rPr>
      <t xml:space="preserve">&lt; Enter </t>
    </r>
    <r>
      <rPr>
        <rFont val="Times New Roman"/>
        <b/>
        <i/>
        <color theme="1"/>
        <sz val="11.0"/>
      </rPr>
      <t>=IF(E20="select","",IF(AND(E20="Yes"),1,0))</t>
    </r>
  </si>
  <si>
    <t>On this tab, you will practice some of the skills we have learned today in order to score the Animal Naming Test (Tombaugh, Kozak, and Rees, 1999). The norms are Publicly/Freely Available and copied below. HINT: You will need to use z-transformations, demographic coding, and rounding functions to make this work properly.</t>
  </si>
  <si>
    <t>Raw:</t>
  </si>
</sst>
</file>

<file path=xl/styles.xml><?xml version="1.0" encoding="utf-8"?>
<styleSheet xmlns="http://schemas.openxmlformats.org/spreadsheetml/2006/main" xmlns:x14ac="http://schemas.microsoft.com/office/spreadsheetml/2009/9/ac" xmlns:mc="http://schemas.openxmlformats.org/markup-compatibility/2006">
  <fonts count="39">
    <font>
      <sz val="11.0"/>
      <color theme="1"/>
      <name val="Aptos Narrow"/>
      <scheme val="minor"/>
    </font>
    <font>
      <b/>
      <sz val="10.0"/>
      <color theme="1"/>
      <name val="Times New Roman"/>
    </font>
    <font>
      <sz val="10.0"/>
      <color theme="1"/>
      <name val="Times New Roman"/>
    </font>
    <font>
      <b/>
      <sz val="11.0"/>
      <color theme="1"/>
      <name val="Times New Roman"/>
    </font>
    <font>
      <sz val="11.0"/>
      <color theme="1"/>
      <name val="Times New Roman"/>
    </font>
    <font>
      <b/>
      <u/>
      <sz val="11.0"/>
      <color theme="1"/>
      <name val="Times New Roman"/>
    </font>
    <font>
      <i/>
      <sz val="10.0"/>
      <color theme="1"/>
      <name val="Times New Roman"/>
    </font>
    <font/>
    <font>
      <i/>
      <sz val="11.0"/>
      <color theme="1"/>
      <name val="Times New Roman"/>
    </font>
    <font>
      <b/>
      <u/>
      <sz val="11.0"/>
      <color theme="1"/>
      <name val="Times New Roman"/>
    </font>
    <font>
      <color theme="1"/>
      <name val="Aptos Narrow"/>
      <scheme val="minor"/>
    </font>
    <font>
      <b/>
      <sz val="11.0"/>
      <color theme="1"/>
      <name val="Aptos Narrow"/>
    </font>
    <font>
      <i/>
      <sz val="11.0"/>
      <color theme="1"/>
      <name val="Aptos Narrow"/>
    </font>
    <font>
      <b/>
      <sz val="10.0"/>
      <color rgb="FFFF0000"/>
      <name val="Times New Roman"/>
    </font>
    <font>
      <b/>
      <u/>
      <sz val="10.0"/>
      <color theme="1"/>
      <name val="Times New Roman"/>
    </font>
    <font>
      <sz val="10.0"/>
      <color rgb="FFFF0000"/>
      <name val="Times New Roman"/>
    </font>
    <font>
      <b/>
      <u/>
      <sz val="10.0"/>
      <color theme="1"/>
      <name val="Times New Roman"/>
    </font>
    <font>
      <b/>
      <u/>
      <sz val="10.0"/>
      <color theme="1"/>
      <name val="Times New Roman"/>
    </font>
    <font>
      <b/>
      <u/>
      <sz val="10.0"/>
      <color theme="1"/>
      <name val="Times New Roman"/>
    </font>
    <font>
      <b/>
      <sz val="11.0"/>
      <color rgb="FFFF0000"/>
      <name val="Times New Roman"/>
    </font>
    <font>
      <b/>
      <i/>
      <u/>
      <sz val="11.0"/>
      <color theme="1"/>
      <name val="Times New Roman"/>
    </font>
    <font>
      <b/>
      <u/>
      <sz val="11.0"/>
      <color theme="1"/>
      <name val="Times New Roman"/>
    </font>
    <font>
      <b/>
      <u/>
      <sz val="11.0"/>
      <color theme="1"/>
      <name val="Times New Roman"/>
    </font>
    <font>
      <b/>
      <u/>
      <sz val="11.0"/>
      <color theme="1"/>
      <name val="Times New Roman"/>
    </font>
    <font>
      <b/>
      <u/>
      <sz val="11.0"/>
      <color rgb="FFFF0000"/>
      <name val="Times New Roman"/>
    </font>
    <font>
      <b/>
      <u/>
      <sz val="11.0"/>
      <color rgb="FFFF0000"/>
      <name val="Times New Roman"/>
    </font>
    <font>
      <b/>
      <u/>
      <sz val="11.0"/>
      <color theme="1"/>
      <name val="Times New Roman"/>
    </font>
    <font>
      <sz val="11.0"/>
      <color rgb="FF4D94D8"/>
      <name val="Times New Roman"/>
    </font>
    <font>
      <sz val="11.0"/>
      <color theme="9"/>
      <name val="Times New Roman"/>
    </font>
    <font>
      <sz val="10.0"/>
      <color rgb="FF4D94D8"/>
      <name val="Times New Roman"/>
    </font>
    <font>
      <sz val="10.0"/>
      <color theme="9"/>
      <name val="Times New Roman"/>
    </font>
    <font>
      <b/>
      <i/>
      <u/>
      <sz val="10.0"/>
      <color theme="1"/>
      <name val="Times New Roman"/>
    </font>
    <font>
      <b/>
      <u/>
      <sz val="10.0"/>
      <color theme="1"/>
      <name val="Times New Roman"/>
    </font>
    <font>
      <b/>
      <u/>
      <sz val="11.0"/>
      <color theme="1"/>
      <name val="Times New Roman"/>
    </font>
    <font>
      <i/>
      <u/>
      <sz val="10.0"/>
      <color theme="1"/>
      <name val="Times New Roman"/>
    </font>
    <font>
      <b/>
      <u/>
      <sz val="11.0"/>
      <color theme="1"/>
      <name val="Aptos Narrow"/>
    </font>
    <font>
      <sz val="11.0"/>
      <color theme="1"/>
      <name val="Aptos Narrow"/>
    </font>
    <font>
      <b/>
      <u/>
      <sz val="10.0"/>
      <color theme="1"/>
      <name val="Times New Roman"/>
    </font>
    <font>
      <b/>
      <i/>
      <sz val="10.0"/>
      <color theme="1"/>
      <name val="Times New Roman"/>
    </font>
  </fonts>
  <fills count="3">
    <fill>
      <patternFill patternType="none"/>
    </fill>
    <fill>
      <patternFill patternType="lightGray"/>
    </fill>
    <fill>
      <patternFill patternType="solid">
        <fgColor rgb="FFFFFF00"/>
        <bgColor rgb="FFFFFF00"/>
      </patternFill>
    </fill>
  </fills>
  <borders count="22">
    <border/>
    <border>
      <left style="thin">
        <color rgb="FF000000"/>
      </left>
      <right style="thin">
        <color rgb="FF000000"/>
      </right>
      <top style="thin">
        <color rgb="FF000000"/>
      </top>
      <bottom style="thin">
        <color rgb="FF000000"/>
      </bottom>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border>
    <border>
      <left style="medium">
        <color rgb="FF000000"/>
      </lef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medium">
        <color rgb="FF000000"/>
      </left>
      <bottom style="medium">
        <color rgb="FF000000"/>
      </bottom>
    </border>
    <border>
      <left style="thin">
        <color rgb="FF000000"/>
      </left>
      <right style="medium">
        <color rgb="FF000000"/>
      </right>
      <top style="thin">
        <color rgb="FF000000"/>
      </top>
      <bottom style="medium">
        <color rgb="FF000000"/>
      </bottom>
    </border>
    <border>
      <right style="medium">
        <color rgb="FF000000"/>
      </right>
      <top style="medium">
        <color rgb="FF000000"/>
      </top>
      <bottom style="medium">
        <color rgb="FF000000"/>
      </bottom>
    </border>
    <border>
      <right style="medium">
        <color rgb="FF000000"/>
      </right>
      <bottom style="medium">
        <color rgb="FF000000"/>
      </bottom>
    </border>
    <border>
      <top style="medium">
        <color rgb="FF000000"/>
      </top>
    </border>
    <border>
      <bottom style="medium">
        <color rgb="FF000000"/>
      </bottom>
    </border>
    <border>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border>
    <border>
      <left style="medium">
        <color rgb="FF000000"/>
      </left>
      <right style="medium">
        <color rgb="FF000000"/>
      </right>
      <bottom style="medium">
        <color rgb="FF000000"/>
      </bottom>
    </border>
    <border>
      <left style="thin">
        <color rgb="FF000000"/>
      </left>
      <right style="thin">
        <color rgb="FF000000"/>
      </right>
      <top style="thin">
        <color rgb="FF000000"/>
      </top>
      <bottom style="medium">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15">
    <xf borderId="0" fillId="0" fontId="0" numFmtId="0" xfId="0" applyAlignment="1" applyFont="1">
      <alignment readingOrder="0" shrinkToFit="0" vertical="bottom" wrapText="0"/>
    </xf>
    <xf borderId="0" fillId="0" fontId="1" numFmtId="0" xfId="0" applyFont="1"/>
    <xf borderId="0" fillId="0" fontId="2" numFmtId="0" xfId="0" applyFont="1"/>
    <xf borderId="0" fillId="0" fontId="3" numFmtId="0" xfId="0" applyAlignment="1" applyFont="1">
      <alignment horizontal="right"/>
    </xf>
    <xf borderId="1" fillId="2" fontId="4" numFmtId="0" xfId="0" applyAlignment="1" applyBorder="1" applyFill="1" applyFont="1">
      <alignment horizontal="center"/>
    </xf>
    <xf borderId="0" fillId="0" fontId="4" numFmtId="0" xfId="0" applyFont="1"/>
    <xf borderId="1" fillId="2" fontId="4" numFmtId="14" xfId="0" applyAlignment="1" applyBorder="1" applyFill="1" applyFont="1" applyNumberFormat="1">
      <alignment horizontal="center"/>
    </xf>
    <xf borderId="2" fillId="0" fontId="5" numFmtId="0" xfId="0" applyAlignment="1" applyBorder="1" applyFont="1">
      <alignment horizontal="center"/>
    </xf>
    <xf borderId="0" fillId="0" fontId="3" numFmtId="0" xfId="0" applyFont="1"/>
    <xf borderId="0" fillId="0" fontId="6" numFmtId="0" xfId="0" applyFont="1"/>
    <xf borderId="3" fillId="0" fontId="7" numFmtId="0" xfId="0" applyBorder="1" applyFont="1"/>
    <xf borderId="1" fillId="0" fontId="4" numFmtId="0" xfId="0" applyAlignment="1" applyBorder="1" applyFont="1">
      <alignment horizontal="center"/>
    </xf>
    <xf borderId="4" fillId="0" fontId="3" numFmtId="0" xfId="0" applyAlignment="1" applyBorder="1" applyFont="1">
      <alignment horizontal="center"/>
    </xf>
    <xf borderId="5" fillId="0" fontId="3" numFmtId="0" xfId="0" applyAlignment="1" applyBorder="1" applyFont="1">
      <alignment horizontal="center"/>
    </xf>
    <xf borderId="4" fillId="0" fontId="4" numFmtId="0" xfId="0" applyAlignment="1" applyBorder="1" applyFont="1">
      <alignment horizontal="center"/>
    </xf>
    <xf borderId="6" fillId="2" fontId="4" numFmtId="0" xfId="0" applyAlignment="1" applyBorder="1" applyFill="1" applyFont="1">
      <alignment horizontal="center"/>
    </xf>
    <xf borderId="0" fillId="0" fontId="8" numFmtId="0" xfId="0" applyFont="1"/>
    <xf borderId="0" fillId="0" fontId="9" numFmtId="0" xfId="0" applyFont="1"/>
    <xf borderId="0" fillId="0" fontId="4" numFmtId="0" xfId="0" applyAlignment="1" applyFont="1">
      <alignment horizontal="center"/>
    </xf>
    <xf borderId="0" fillId="0" fontId="4" numFmtId="0" xfId="0" applyAlignment="1" applyFont="1">
      <alignment horizontal="right"/>
    </xf>
    <xf borderId="7" fillId="2" fontId="4" numFmtId="0" xfId="0" applyAlignment="1" applyBorder="1" applyFill="1" applyFont="1">
      <alignment horizontal="center"/>
    </xf>
    <xf borderId="0" fillId="0" fontId="10" numFmtId="0" xfId="0" applyFont="1"/>
    <xf borderId="8" fillId="0" fontId="3" numFmtId="0" xfId="0" applyAlignment="1" applyBorder="1" applyFont="1">
      <alignment horizontal="center"/>
    </xf>
    <xf borderId="9" fillId="0" fontId="3" numFmtId="0" xfId="0" applyAlignment="1" applyBorder="1" applyFont="1">
      <alignment horizontal="center"/>
    </xf>
    <xf borderId="10" fillId="0" fontId="4" numFmtId="0" xfId="0" applyAlignment="1" applyBorder="1" applyFont="1">
      <alignment horizontal="center"/>
    </xf>
    <xf borderId="11" fillId="2" fontId="4" numFmtId="0" xfId="0" applyAlignment="1" applyBorder="1" applyFill="1" applyFont="1">
      <alignment horizontal="center"/>
    </xf>
    <xf borderId="12" fillId="0" fontId="7" numFmtId="0" xfId="0" applyBorder="1" applyFont="1"/>
    <xf borderId="10" fillId="0" fontId="3" numFmtId="0" xfId="0" applyAlignment="1" applyBorder="1" applyFont="1">
      <alignment horizontal="center"/>
    </xf>
    <xf borderId="1" fillId="2" fontId="4" numFmtId="0" xfId="0" applyBorder="1" applyFill="1" applyFont="1"/>
    <xf borderId="0" fillId="0" fontId="11" numFmtId="0" xfId="0" applyFont="1"/>
    <xf borderId="13" fillId="0" fontId="7" numFmtId="0" xfId="0" applyBorder="1" applyFont="1"/>
    <xf borderId="0" fillId="0" fontId="12" numFmtId="0" xfId="0" applyFont="1"/>
    <xf borderId="2" fillId="0" fontId="4" numFmtId="0" xfId="0" applyAlignment="1" applyBorder="1" applyFont="1">
      <alignment horizontal="center"/>
    </xf>
    <xf borderId="14" fillId="0" fontId="4" numFmtId="0" xfId="0" applyBorder="1" applyFont="1"/>
    <xf borderId="3" fillId="0" fontId="4" numFmtId="0" xfId="0" applyBorder="1" applyFont="1"/>
    <xf borderId="5" fillId="0" fontId="4" numFmtId="0" xfId="0" applyBorder="1" applyFont="1"/>
    <xf borderId="15" fillId="0" fontId="4" numFmtId="0" xfId="0" applyBorder="1" applyFont="1"/>
    <xf borderId="13" fillId="0" fontId="4" numFmtId="0" xfId="0" applyBorder="1" applyFont="1"/>
    <xf borderId="0" fillId="0" fontId="13" numFmtId="0" xfId="0" applyFont="1"/>
    <xf borderId="0" fillId="0" fontId="14" numFmtId="0" xfId="0" applyFont="1"/>
    <xf borderId="1" fillId="0" fontId="2" numFmtId="0" xfId="0" applyAlignment="1" applyBorder="1" applyFont="1">
      <alignment horizontal="center"/>
    </xf>
    <xf borderId="0" fillId="0" fontId="2" numFmtId="0" xfId="0" applyAlignment="1" applyFont="1">
      <alignment horizontal="right"/>
    </xf>
    <xf borderId="2" fillId="0" fontId="2" numFmtId="0" xfId="0" applyBorder="1" applyFont="1"/>
    <xf borderId="3" fillId="0" fontId="2" numFmtId="0" xfId="0" applyBorder="1" applyFont="1"/>
    <xf borderId="4" fillId="0" fontId="2" numFmtId="0" xfId="0" applyBorder="1" applyFont="1"/>
    <xf borderId="5" fillId="0" fontId="2" numFmtId="0" xfId="0" applyBorder="1" applyFont="1"/>
    <xf borderId="0" fillId="0" fontId="2" numFmtId="0" xfId="0" applyAlignment="1" applyFont="1">
      <alignment horizontal="center"/>
    </xf>
    <xf borderId="8" fillId="0" fontId="13" numFmtId="0" xfId="0" applyAlignment="1" applyBorder="1" applyFont="1">
      <alignment horizontal="center"/>
    </xf>
    <xf borderId="15" fillId="0" fontId="13" numFmtId="0" xfId="0" applyAlignment="1" applyBorder="1" applyFont="1">
      <alignment horizontal="center"/>
    </xf>
    <xf borderId="16" fillId="0" fontId="13" numFmtId="0" xfId="0" applyAlignment="1" applyBorder="1" applyFont="1">
      <alignment horizontal="center"/>
    </xf>
    <xf borderId="12" fillId="0" fontId="15" numFmtId="0" xfId="0" applyAlignment="1" applyBorder="1" applyFont="1">
      <alignment horizontal="center"/>
    </xf>
    <xf borderId="17" fillId="0" fontId="16" numFmtId="0" xfId="0" applyAlignment="1" applyBorder="1" applyFont="1">
      <alignment horizontal="center"/>
    </xf>
    <xf borderId="2" fillId="0" fontId="17" numFmtId="0" xfId="0" applyAlignment="1" applyBorder="1" applyFont="1">
      <alignment horizontal="center"/>
    </xf>
    <xf borderId="3" fillId="0" fontId="18" numFmtId="0" xfId="0" applyAlignment="1" applyBorder="1" applyFont="1">
      <alignment horizontal="center"/>
    </xf>
    <xf borderId="0" fillId="0" fontId="1" numFmtId="0" xfId="0" applyAlignment="1" applyFont="1">
      <alignment horizontal="center"/>
    </xf>
    <xf borderId="18" fillId="0" fontId="1" numFmtId="0" xfId="0" applyAlignment="1" applyBorder="1" applyFont="1">
      <alignment horizontal="center"/>
    </xf>
    <xf borderId="4" fillId="0" fontId="1" numFmtId="0" xfId="0" applyAlignment="1" applyBorder="1" applyFont="1">
      <alignment horizontal="center"/>
    </xf>
    <xf borderId="5" fillId="0" fontId="1" numFmtId="0" xfId="0" applyAlignment="1" applyBorder="1" applyFont="1">
      <alignment horizontal="center"/>
    </xf>
    <xf borderId="18" fillId="0" fontId="2" numFmtId="0" xfId="0" applyAlignment="1" applyBorder="1" applyFont="1">
      <alignment horizontal="center"/>
    </xf>
    <xf borderId="4" fillId="0" fontId="2" numFmtId="0" xfId="0" applyAlignment="1" applyBorder="1" applyFont="1">
      <alignment horizontal="center"/>
    </xf>
    <xf borderId="5" fillId="0" fontId="2" numFmtId="0" xfId="0" applyAlignment="1" applyBorder="1" applyFont="1">
      <alignment horizontal="center"/>
    </xf>
    <xf quotePrefix="1" borderId="18" fillId="0" fontId="2" numFmtId="0" xfId="0" applyAlignment="1" applyBorder="1" applyFont="1">
      <alignment horizontal="center"/>
    </xf>
    <xf quotePrefix="1" borderId="4" fillId="0" fontId="2" numFmtId="0" xfId="0" applyAlignment="1" applyBorder="1" applyFont="1">
      <alignment horizontal="center"/>
    </xf>
    <xf borderId="10" fillId="0" fontId="2" numFmtId="0" xfId="0" applyBorder="1" applyFont="1"/>
    <xf borderId="13" fillId="0" fontId="2" numFmtId="0" xfId="0" applyBorder="1" applyFont="1"/>
    <xf borderId="19" fillId="0" fontId="2" numFmtId="0" xfId="0" applyAlignment="1" applyBorder="1" applyFont="1">
      <alignment horizontal="center"/>
    </xf>
    <xf borderId="10" fillId="0" fontId="2" numFmtId="0" xfId="0" applyAlignment="1" applyBorder="1" applyFont="1">
      <alignment horizontal="center"/>
    </xf>
    <xf borderId="13" fillId="0" fontId="2" numFmtId="0" xfId="0" applyAlignment="1" applyBorder="1" applyFont="1">
      <alignment horizontal="center"/>
    </xf>
    <xf borderId="0" fillId="0" fontId="19" numFmtId="0" xfId="0" applyFont="1"/>
    <xf borderId="0" fillId="0" fontId="20" numFmtId="0" xfId="0" applyFont="1"/>
    <xf borderId="2" fillId="0" fontId="4" numFmtId="0" xfId="0" applyBorder="1" applyFont="1"/>
    <xf borderId="14" fillId="0" fontId="3" numFmtId="0" xfId="0" applyBorder="1" applyFont="1"/>
    <xf borderId="3" fillId="0" fontId="3" numFmtId="0" xfId="0" applyBorder="1" applyFont="1"/>
    <xf borderId="4" fillId="0" fontId="21" numFmtId="0" xfId="0" applyAlignment="1" applyBorder="1" applyFont="1">
      <alignment horizontal="center"/>
    </xf>
    <xf borderId="0" fillId="0" fontId="22" numFmtId="0" xfId="0" applyAlignment="1" applyFont="1">
      <alignment horizontal="center"/>
    </xf>
    <xf borderId="5" fillId="0" fontId="23" numFmtId="0" xfId="0" applyAlignment="1" applyBorder="1" applyFont="1">
      <alignment horizontal="center"/>
    </xf>
    <xf borderId="0" fillId="0" fontId="24" numFmtId="0" xfId="0" applyAlignment="1" applyFont="1">
      <alignment horizontal="center"/>
    </xf>
    <xf borderId="5" fillId="0" fontId="25" numFmtId="0" xfId="0" applyAlignment="1" applyBorder="1" applyFont="1">
      <alignment horizontal="center"/>
    </xf>
    <xf borderId="0" fillId="0" fontId="15" numFmtId="0" xfId="0" applyFont="1"/>
    <xf borderId="5" fillId="0" fontId="4" numFmtId="0" xfId="0" applyAlignment="1" applyBorder="1" applyFont="1">
      <alignment horizontal="center"/>
    </xf>
    <xf borderId="0" fillId="0" fontId="26" numFmtId="0" xfId="0" applyAlignment="1" applyFont="1">
      <alignment horizontal="left"/>
    </xf>
    <xf borderId="0" fillId="0" fontId="27" numFmtId="0" xfId="0" applyAlignment="1" applyFont="1">
      <alignment horizontal="center"/>
    </xf>
    <xf borderId="5" fillId="0" fontId="28" numFmtId="0" xfId="0" applyAlignment="1" applyBorder="1" applyFont="1">
      <alignment horizontal="center"/>
    </xf>
    <xf borderId="0" fillId="0" fontId="29" numFmtId="0" xfId="0" applyAlignment="1" applyFont="1">
      <alignment horizontal="left"/>
    </xf>
    <xf borderId="0" fillId="0" fontId="29" numFmtId="0" xfId="0" applyFont="1"/>
    <xf borderId="0" fillId="0" fontId="3" numFmtId="0" xfId="0" applyAlignment="1" applyFont="1">
      <alignment horizontal="left"/>
    </xf>
    <xf borderId="0" fillId="0" fontId="30" numFmtId="0" xfId="0" applyFont="1"/>
    <xf borderId="0" fillId="0" fontId="31" numFmtId="0" xfId="0" applyFont="1"/>
    <xf borderId="15" fillId="0" fontId="4" numFmtId="0" xfId="0" applyAlignment="1" applyBorder="1" applyFont="1">
      <alignment horizontal="center"/>
    </xf>
    <xf borderId="13" fillId="0" fontId="4" numFmtId="0" xfId="0" applyAlignment="1" applyBorder="1" applyFont="1">
      <alignment horizontal="center"/>
    </xf>
    <xf borderId="0" fillId="0" fontId="32" numFmtId="0" xfId="0" applyAlignment="1" applyFont="1">
      <alignment horizontal="center"/>
    </xf>
    <xf quotePrefix="1" borderId="0" fillId="0" fontId="2" numFmtId="0" xfId="0" applyAlignment="1" applyFont="1">
      <alignment horizontal="center"/>
    </xf>
    <xf borderId="2" fillId="0" fontId="33" numFmtId="0" xfId="0" applyBorder="1" applyFont="1"/>
    <xf borderId="4" fillId="0" fontId="4" numFmtId="0" xfId="0" applyBorder="1" applyFont="1"/>
    <xf borderId="10" fillId="0" fontId="4" numFmtId="0" xfId="0" applyBorder="1" applyFont="1"/>
    <xf borderId="20" fillId="0" fontId="4" numFmtId="0" xfId="0" applyAlignment="1" applyBorder="1" applyFont="1">
      <alignment horizontal="center"/>
    </xf>
    <xf borderId="2" fillId="0" fontId="1" numFmtId="0" xfId="0" applyBorder="1" applyFont="1"/>
    <xf borderId="14" fillId="0" fontId="2" numFmtId="0" xfId="0" applyBorder="1" applyFont="1"/>
    <xf borderId="14" fillId="0" fontId="1" numFmtId="0" xfId="0" applyAlignment="1" applyBorder="1" applyFont="1">
      <alignment horizontal="center"/>
    </xf>
    <xf borderId="3" fillId="0" fontId="1" numFmtId="0" xfId="0" applyAlignment="1" applyBorder="1" applyFont="1">
      <alignment horizontal="center"/>
    </xf>
    <xf borderId="4" fillId="0" fontId="34" numFmtId="0" xfId="0" applyBorder="1" applyFont="1"/>
    <xf borderId="15" fillId="0" fontId="2" numFmtId="0" xfId="0" applyBorder="1" applyFont="1"/>
    <xf borderId="15" fillId="0" fontId="2" numFmtId="0" xfId="0" applyAlignment="1" applyBorder="1" applyFont="1">
      <alignment horizontal="center"/>
    </xf>
    <xf quotePrefix="1" borderId="15" fillId="0" fontId="2" numFmtId="0" xfId="0" applyAlignment="1" applyBorder="1" applyFont="1">
      <alignment horizontal="center"/>
    </xf>
    <xf borderId="0" fillId="0" fontId="3" numFmtId="0" xfId="0" applyAlignment="1" applyFont="1">
      <alignment horizontal="center"/>
    </xf>
    <xf borderId="0" fillId="0" fontId="11" numFmtId="0" xfId="0" applyAlignment="1" applyFont="1">
      <alignment horizontal="center"/>
    </xf>
    <xf borderId="0" fillId="0" fontId="35" numFmtId="0" xfId="0" applyAlignment="1" applyFont="1">
      <alignment horizontal="center"/>
    </xf>
    <xf borderId="1" fillId="0" fontId="36" numFmtId="0" xfId="0" applyAlignment="1" applyBorder="1" applyFont="1">
      <alignment horizontal="center"/>
    </xf>
    <xf borderId="21" fillId="0" fontId="36" numFmtId="0" xfId="0" applyAlignment="1" applyBorder="1" applyFont="1">
      <alignment horizontal="center"/>
    </xf>
    <xf borderId="0" fillId="0" fontId="37" numFmtId="0" xfId="0" applyAlignment="1" applyFont="1">
      <alignment horizontal="left"/>
    </xf>
    <xf borderId="1" fillId="2" fontId="2" numFmtId="0" xfId="0" applyAlignment="1" applyBorder="1" applyFill="1" applyFont="1">
      <alignment horizontal="center"/>
    </xf>
    <xf borderId="0" fillId="0" fontId="8" numFmtId="0" xfId="0" applyAlignment="1" applyFont="1">
      <alignment horizontal="center"/>
    </xf>
    <xf borderId="0" fillId="0" fontId="36" numFmtId="0" xfId="0" applyAlignment="1" applyFont="1">
      <alignment horizontal="center"/>
    </xf>
    <xf borderId="0" fillId="0" fontId="38" numFmtId="0" xfId="0" applyFont="1"/>
    <xf borderId="1" fillId="0" fontId="3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20" Type="http://schemas.openxmlformats.org/officeDocument/2006/relationships/externalLink" Target="externalLinks/externalLink4.xml"/><Relationship Id="rId22" Type="http://schemas.openxmlformats.org/officeDocument/2006/relationships/externalLink" Target="externalLinks/externalLink6.xml"/><Relationship Id="rId21" Type="http://schemas.openxmlformats.org/officeDocument/2006/relationships/externalLink" Target="externalLinks/externalLink5.xml"/><Relationship Id="rId24" Type="http://schemas.openxmlformats.org/officeDocument/2006/relationships/externalLink" Target="externalLinks/externalLink8.xml"/><Relationship Id="rId23" Type="http://schemas.openxmlformats.org/officeDocument/2006/relationships/externalLink" Target="externalLinks/externalLink7.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26" Type="http://schemas.openxmlformats.org/officeDocument/2006/relationships/externalLink" Target="externalLinks/externalLink10.xml"/><Relationship Id="rId25" Type="http://schemas.openxmlformats.org/officeDocument/2006/relationships/externalLink" Target="externalLinks/externalLink9.xml"/><Relationship Id="rId28" Type="http://schemas.openxmlformats.org/officeDocument/2006/relationships/externalLink" Target="externalLinks/externalLink12.xml"/><Relationship Id="rId27" Type="http://schemas.openxmlformats.org/officeDocument/2006/relationships/externalLink" Target="externalLinks/externalLink11.xml"/><Relationship Id="rId5" Type="http://schemas.openxmlformats.org/officeDocument/2006/relationships/worksheet" Target="worksheets/sheet2.xml"/><Relationship Id="rId6" Type="http://schemas.openxmlformats.org/officeDocument/2006/relationships/worksheet" Target="worksheets/sheet3.xml"/><Relationship Id="rId29" Type="http://schemas.openxmlformats.org/officeDocument/2006/relationships/externalLink" Target="externalLinks/externalLink13.xml"/><Relationship Id="rId7" Type="http://schemas.openxmlformats.org/officeDocument/2006/relationships/worksheet" Target="worksheets/sheet4.xml"/><Relationship Id="rId8" Type="http://schemas.openxmlformats.org/officeDocument/2006/relationships/worksheet" Target="worksheets/sheet5.xml"/><Relationship Id="rId31" Type="http://schemas.openxmlformats.org/officeDocument/2006/relationships/externalLink" Target="externalLinks/externalLink15.xml"/><Relationship Id="rId30" Type="http://schemas.openxmlformats.org/officeDocument/2006/relationships/externalLink" Target="externalLinks/externalLink14.xml"/><Relationship Id="rId11" Type="http://schemas.openxmlformats.org/officeDocument/2006/relationships/worksheet" Target="worksheets/sheet8.xml"/><Relationship Id="rId10" Type="http://schemas.openxmlformats.org/officeDocument/2006/relationships/worksheet" Target="worksheets/sheet7.xml"/><Relationship Id="rId32" Type="http://customschemas.google.com/relationships/workbookmetadata" Target="metadata"/><Relationship Id="rId13" Type="http://schemas.openxmlformats.org/officeDocument/2006/relationships/worksheet" Target="worksheets/sheet10.xml"/><Relationship Id="rId12" Type="http://schemas.openxmlformats.org/officeDocument/2006/relationships/worksheet" Target="worksheets/sheet9.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externalLink" Target="externalLinks/externalLink1.xml"/><Relationship Id="rId16" Type="http://schemas.openxmlformats.org/officeDocument/2006/relationships/worksheet" Target="worksheets/sheet13.xml"/><Relationship Id="rId19" Type="http://schemas.openxmlformats.org/officeDocument/2006/relationships/externalLink" Target="externalLinks/externalLink3.xml"/><Relationship Id="rId18" Type="http://schemas.openxmlformats.org/officeDocument/2006/relationships/externalLink" Target="externalLinks/externalLink2.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1057275</xdr:colOff>
      <xdr:row>11</xdr:row>
      <xdr:rowOff>142875</xdr:rowOff>
    </xdr:from>
    <xdr:ext cx="3771900" cy="1323975"/>
    <xdr:sp>
      <xdr:nvSpPr>
        <xdr:cNvPr id="3" name="Shape 3"/>
        <xdr:cNvSpPr txBox="1"/>
      </xdr:nvSpPr>
      <xdr:spPr>
        <a:xfrm>
          <a:off x="3464813" y="3122775"/>
          <a:ext cx="3762375" cy="1314450"/>
        </a:xfrm>
        <a:prstGeom prst="rect">
          <a:avLst/>
        </a:prstGeom>
        <a:solidFill>
          <a:srgbClr val="FAE2D5"/>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i="1" lang="en-US" sz="1100">
              <a:solidFill>
                <a:schemeClr val="dk1"/>
              </a:solidFill>
              <a:latin typeface="Arial"/>
              <a:ea typeface="Arial"/>
              <a:cs typeface="Arial"/>
              <a:sym typeface="Arial"/>
            </a:rPr>
            <a:t>It is</a:t>
          </a:r>
          <a:r>
            <a:rPr i="1" lang="en-US" sz="1100">
              <a:solidFill>
                <a:schemeClr val="dk1"/>
              </a:solidFill>
              <a:latin typeface="Arial"/>
              <a:ea typeface="Arial"/>
              <a:cs typeface="Arial"/>
              <a:sym typeface="Arial"/>
            </a:rPr>
            <a:t> impossible to score cognitive data without your patient's demographic background, or at least their age.</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dk1"/>
              </a:solidFill>
              <a:latin typeface="Arial"/>
              <a:ea typeface="Arial"/>
              <a:cs typeface="Arial"/>
              <a:sym typeface="Arial"/>
            </a:rPr>
            <a:t>EXCEL TIP 1: When creating a scoring program,  enter all of your patient's demographic information on its own tab. You can manipulate the information later to create lookup codes for normative tables. </a:t>
          </a:r>
          <a:endParaRPr b="1" sz="1100"/>
        </a:p>
      </xdr:txBody>
    </xdr:sp>
    <xdr:clientData fLocksWithSheet="0"/>
  </xdr:oneCellAnchor>
  <xdr:oneCellAnchor>
    <xdr:from>
      <xdr:col>9</xdr:col>
      <xdr:colOff>457200</xdr:colOff>
      <xdr:row>5</xdr:row>
      <xdr:rowOff>66675</xdr:rowOff>
    </xdr:from>
    <xdr:ext cx="485775" cy="2000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238125</xdr:colOff>
      <xdr:row>2</xdr:row>
      <xdr:rowOff>38100</xdr:rowOff>
    </xdr:from>
    <xdr:ext cx="6372225" cy="1323975"/>
    <xdr:sp>
      <xdr:nvSpPr>
        <xdr:cNvPr id="4" name="Shape 4"/>
        <xdr:cNvSpPr txBox="1"/>
      </xdr:nvSpPr>
      <xdr:spPr>
        <a:xfrm>
          <a:off x="2164650" y="3122775"/>
          <a:ext cx="6362700" cy="1314450"/>
        </a:xfrm>
        <a:prstGeom prst="rect">
          <a:avLst/>
        </a:prstGeom>
        <a:solidFill>
          <a:srgbClr val="FAE2D5"/>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i="1" lang="en-US" sz="1100">
              <a:solidFill>
                <a:schemeClr val="dk1"/>
              </a:solidFill>
              <a:latin typeface="Arial"/>
              <a:ea typeface="Arial"/>
              <a:cs typeface="Arial"/>
              <a:sym typeface="Arial"/>
            </a:rPr>
            <a:t>The z-transformation</a:t>
          </a:r>
          <a:r>
            <a:rPr i="1" lang="en-US" sz="1100">
              <a:solidFill>
                <a:schemeClr val="dk1"/>
              </a:solidFill>
              <a:latin typeface="Arial"/>
              <a:ea typeface="Arial"/>
              <a:cs typeface="Arial"/>
              <a:sym typeface="Arial"/>
            </a:rPr>
            <a:t> is</a:t>
          </a:r>
          <a:r>
            <a:rPr i="1" lang="en-US" sz="1100">
              <a:solidFill>
                <a:schemeClr val="dk1"/>
              </a:solidFill>
              <a:latin typeface="Arial"/>
              <a:ea typeface="Arial"/>
              <a:cs typeface="Arial"/>
              <a:sym typeface="Arial"/>
            </a:rPr>
            <a:t> your friend!</a:t>
          </a:r>
          <a:endParaRPr i="1" sz="11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dk1"/>
              </a:solidFill>
              <a:latin typeface="Arial"/>
              <a:ea typeface="Arial"/>
              <a:cs typeface="Arial"/>
              <a:sym typeface="Arial"/>
            </a:rPr>
            <a:t>EXCEL TIP 2: When creating score sheets/scoring tables, you can convert between SS, ss, and T by using their M/SD to initiate z-transformations. From there, you can run the NORM.S.DIST and ROUND functions on your z-score to obtain your examinee's percentile rank. This approach allows you to auto-generate a unified metric across all normally-distributed tests. See Cells D29 and E29 on this page for examples.</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-7667625</xdr:colOff>
      <xdr:row>24</xdr:row>
      <xdr:rowOff>142875</xdr:rowOff>
    </xdr:from>
    <xdr:ext cx="16630650" cy="1009650"/>
    <xdr:sp>
      <xdr:nvSpPr>
        <xdr:cNvPr id="5" name="Shape 5"/>
        <xdr:cNvSpPr txBox="1"/>
      </xdr:nvSpPr>
      <xdr:spPr>
        <a:xfrm>
          <a:off x="0" y="2713200"/>
          <a:ext cx="10692000" cy="2133600"/>
        </a:xfrm>
        <a:prstGeom prst="rect">
          <a:avLst/>
        </a:prstGeom>
        <a:solidFill>
          <a:srgbClr val="FAE2D5"/>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i="1" lang="en-US" sz="1100">
              <a:solidFill>
                <a:schemeClr val="dk1"/>
              </a:solidFill>
              <a:latin typeface="Arial"/>
              <a:ea typeface="Arial"/>
              <a:cs typeface="Arial"/>
              <a:sym typeface="Arial"/>
            </a:rPr>
            <a:t>Creating lookup codes with dynamic formulas</a:t>
          </a:r>
          <a:r>
            <a:rPr i="1" lang="en-US" sz="1100">
              <a:solidFill>
                <a:schemeClr val="dk1"/>
              </a:solidFill>
              <a:latin typeface="Arial"/>
              <a:ea typeface="Arial"/>
              <a:cs typeface="Arial"/>
              <a:sym typeface="Arial"/>
            </a:rPr>
            <a:t> </a:t>
          </a:r>
          <a:r>
            <a:rPr i="1" lang="en-US" sz="1100">
              <a:solidFill>
                <a:schemeClr val="dk1"/>
              </a:solidFill>
              <a:latin typeface="Arial"/>
              <a:ea typeface="Arial"/>
              <a:cs typeface="Arial"/>
              <a:sym typeface="Arial"/>
            </a:rPr>
            <a:t>can be used</a:t>
          </a:r>
          <a:r>
            <a:rPr i="1" lang="en-US" sz="1100">
              <a:solidFill>
                <a:schemeClr val="dk1"/>
              </a:solidFill>
              <a:latin typeface="Arial"/>
              <a:ea typeface="Arial"/>
              <a:cs typeface="Arial"/>
              <a:sym typeface="Arial"/>
            </a:rPr>
            <a:t> to derive normed scores using simple z-score methods (particularly if they are stratified by more than 1 demographic trait simultaneously, such as age+education) AND more complex regression-based methods. </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dk1"/>
              </a:solidFill>
              <a:latin typeface="Arial"/>
              <a:ea typeface="Arial"/>
              <a:cs typeface="Arial"/>
              <a:sym typeface="Arial"/>
            </a:rPr>
            <a:t>EXCEL TIP 3: For tests with regression-based norms that can only be scored via lookup tables in the professional manual (e.g., NAB; M-WCST; Drexel Tower), you can:</a:t>
          </a:r>
          <a:endParaRPr sz="1400"/>
        </a:p>
        <a:p>
          <a:pPr indent="0" lvl="0" marL="0" rtl="0" algn="l">
            <a:spcBef>
              <a:spcPts val="0"/>
            </a:spcBef>
            <a:spcAft>
              <a:spcPts val="0"/>
            </a:spcAft>
            <a:buNone/>
          </a:pPr>
          <a:r>
            <a:t/>
          </a:r>
          <a:endParaRPr b="1" sz="1100"/>
        </a:p>
        <a:p>
          <a:pPr indent="0" lvl="0" marL="0" rtl="0" algn="l">
            <a:spcBef>
              <a:spcPts val="0"/>
            </a:spcBef>
            <a:spcAft>
              <a:spcPts val="0"/>
            </a:spcAft>
            <a:buNone/>
          </a:pPr>
          <a:r>
            <a:rPr b="1" lang="en-US" sz="1100">
              <a:solidFill>
                <a:schemeClr val="dk1"/>
              </a:solidFill>
              <a:latin typeface="Arial"/>
              <a:ea typeface="Arial"/>
              <a:cs typeface="Arial"/>
              <a:sym typeface="Arial"/>
            </a:rPr>
            <a:t>1. Upload said table to Excel</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2. Generate demographic lookup codes like we did on this page (See Steps 2-3)</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3. Generate the full range of demographic codes based on the test's normative sample and line up those codes with the corrected normative data as shown in the test manual</a:t>
          </a:r>
          <a:endParaRPr sz="1400"/>
        </a:p>
        <a:p>
          <a:pPr indent="0" lvl="0" marL="0" rtl="0" algn="l">
            <a:spcBef>
              <a:spcPts val="0"/>
            </a:spcBef>
            <a:spcAft>
              <a:spcPts val="0"/>
            </a:spcAft>
            <a:buNone/>
          </a:pPr>
          <a:r>
            <a:rPr b="1" lang="en-US" sz="1100">
              <a:solidFill>
                <a:schemeClr val="dk1"/>
              </a:solidFill>
              <a:latin typeface="Arial"/>
              <a:ea typeface="Arial"/>
              <a:cs typeface="Arial"/>
              <a:sym typeface="Arial"/>
            </a:rPr>
            <a:t>4. Use VLOOKUP to have Excel automatically locate the appropriate demographically-corrected standardized score</a:t>
          </a:r>
          <a:endParaRPr b="1" sz="1100"/>
        </a:p>
      </xdr:txBody>
    </xdr:sp>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504825</xdr:colOff>
      <xdr:row>5</xdr:row>
      <xdr:rowOff>66675</xdr:rowOff>
    </xdr:from>
    <xdr:ext cx="5800725" cy="628650"/>
    <xdr:sp>
      <xdr:nvSpPr>
        <xdr:cNvPr id="6" name="Shape 6"/>
        <xdr:cNvSpPr txBox="1"/>
      </xdr:nvSpPr>
      <xdr:spPr>
        <a:xfrm>
          <a:off x="2450400" y="3470438"/>
          <a:ext cx="5791200" cy="619125"/>
        </a:xfrm>
        <a:prstGeom prst="rect">
          <a:avLst/>
        </a:prstGeom>
        <a:solidFill>
          <a:srgbClr val="FAE2D5"/>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100">
              <a:solidFill>
                <a:schemeClr val="dk1"/>
              </a:solidFill>
              <a:latin typeface="Arial"/>
              <a:ea typeface="Arial"/>
              <a:cs typeface="Arial"/>
              <a:sym typeface="Arial"/>
            </a:rPr>
            <a:t>EXCEL TIP 4: Setting up your scoring in Excel allows you to make your data table as you are scoring. Instructing Excel to automatically convert percentiles below 0 or above 99 as text, such as "&lt;1" or "&gt;99", keeps your tables tidy and eliminates rounding hassle.</a:t>
          </a:r>
          <a:endParaRPr b="1" sz="1100"/>
        </a:p>
      </xdr:txBody>
    </xdr:sp>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295275</xdr:colOff>
      <xdr:row>1</xdr:row>
      <xdr:rowOff>161925</xdr:rowOff>
    </xdr:from>
    <xdr:ext cx="6448425" cy="29908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linical%20Resources\Scoring%20Suite%20-%20Emor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fduuser\Documents\aaDocuments\Articles%20Chapters%20Books\Chapter%20edits%20and%20updates\Misc%20Test%20Chapters%20and%20info\wisc%20iv\WISC%20IV%20data%20sheets%2011.16.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shley/Downloads/Scoring%20Suite%20-%20Emory%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fduuser\Documents\aaDocuments\Articles%20Chapters%20Books\Chapter%20edits%20and%20updates\WISC%20IV%20data%20sheets%2011.16.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vhabayfas1\MentalHealth\Trainees\Scarisbrick%20(please%20do%20not%20delete%20back%20in%20Jan)\Master%20Scoring%2012.5.13.xlsm%20-%20Example%20from%20Justin.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Lums/Downloads/Copy%20of%20VM%20Final%20Data%20Scoring%20Sheet%20-%20SAVE%20A%20COPY%20(Autosaved)%20(1).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VHABAYLumJ/Desktop/testing%20resources/scorers/NFL%20Scorer%20-%20Unofficial%206.22.21%20FOR%20BASELINES.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12065/Downloads/CONSTANCE%20JM-3.0.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Clinical%20Resources\Computer%20Programs\Scoring%20Suite%20-%20Emory.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Documents%20and%20Settings\vhastxpellar\Desktop\WAIS%20IV%20Material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Documents%20and%20Settings\vhastxpellar\Application%20Data\Microsoft\Excel\Revised%20HRB%20-%20Backup.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vhabayfas1\MentalHealth\Documents%20and%20Settings\BARDOLF1\Desktop\BARRYD%20Scorin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vhabayfas1\MentalHealth\Documents%20and%20Settings\vhatamdonnea\Desktop\Scoring%20Tool%20August%2020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vhastxpellar\Application%20Data\Microsoft\Excel\Kerr,%20Charles.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Scoring\New%20Adult.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hvlt-r norms"/>
      <sheetName val="Standardized"/>
      <sheetName val="Language"/>
      <sheetName val="AttentionVS"/>
      <sheetName val="Memory"/>
      <sheetName val="Executive"/>
      <sheetName val="DBS"/>
      <sheetName val="Questionnai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4"/>
      <sheetName val="cvalues"/>
      <sheetName val="Sheet2"/>
      <sheetName val="Sheet3"/>
      <sheetName val="Sheet5"/>
      <sheetName val="Sheet1"/>
      <sheetName val="admin order"/>
      <sheetName val="adhd"/>
      <sheetName val="BD bonus effect"/>
      <sheetName val="changes W1234"/>
      <sheetName val="changes W1234 (2)"/>
      <sheetName val="corr for all"/>
      <sheetName val="corr for all (2)"/>
      <sheetName val="demographics"/>
      <sheetName val="interp"/>
      <sheetName val="GFGc"/>
      <sheetName val="Gifted group"/>
      <sheetName val="factor solutions (2)"/>
      <sheetName val="factor solutions"/>
      <sheetName val="Mild MR group"/>
      <sheetName val="rdg group"/>
      <sheetName val="rdg vs math"/>
      <sheetName val="reliability"/>
      <sheetName val="Scaled Score ranges"/>
      <sheetName val="SS speed v acc"/>
      <sheetName val="scale corr"/>
      <sheetName val="Scatter"/>
      <sheetName val="sorted data"/>
      <sheetName val="substitutions"/>
      <sheetName val="t&amp;B for subs"/>
      <sheetName val="T&amp;B DWI2"/>
      <sheetName val="T&amp;B DWI (2)"/>
      <sheetName val="T&amp;B DWI"/>
      <sheetName val="t&amp;B for vci+wmi"/>
      <sheetName val="t&amp;B for fsiq"/>
      <sheetName val="t-retest subtests"/>
      <sheetName val="test retest indexes"/>
      <sheetName val="t-retest ss and ES"/>
      <sheetName val="Table B.1 additions"/>
      <sheetName val="Table B.1 sem"/>
      <sheetName val="validity corr"/>
      <sheetName val="validity ss diffs"/>
      <sheetName val="w4 v wais3"/>
      <sheetName val="w4 v wp3"/>
      <sheetName val="t&amp;B for BADWISC"/>
      <sheetName val="T&amp;B BADWISC table"/>
      <sheetName val="T&amp;B BADWISC2"/>
      <sheetName val="BADWISC2 t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wasi-2 norms"/>
      <sheetName val="hvlt-r norms"/>
      <sheetName val="Standardized"/>
      <sheetName val="Language"/>
      <sheetName val="AttentionVS"/>
      <sheetName val="Memory"/>
      <sheetName val="Executive"/>
      <sheetName val="DBS"/>
      <sheetName val="Questionnai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heet4"/>
      <sheetName val="cvalues"/>
      <sheetName val="Sheet2"/>
      <sheetName val="Sheet3"/>
      <sheetName val="Sheet5"/>
      <sheetName val="Sheet1"/>
      <sheetName val="admin order"/>
      <sheetName val="adhd"/>
      <sheetName val="BD bonus effect"/>
      <sheetName val="changes W1234"/>
      <sheetName val="changes W1234 (2)"/>
      <sheetName val="corr for all"/>
      <sheetName val="corr for all (2)"/>
      <sheetName val="demographics"/>
      <sheetName val="interp"/>
      <sheetName val="GFGc"/>
      <sheetName val="Gifted group"/>
      <sheetName val="factor solutions (2)"/>
      <sheetName val="factor solutions"/>
      <sheetName val="Mild MR group"/>
      <sheetName val="rdg group"/>
      <sheetName val="rdg vs math"/>
      <sheetName val="reliability"/>
      <sheetName val="Scaled Score ranges"/>
      <sheetName val="SS speed v acc"/>
      <sheetName val="scale corr"/>
      <sheetName val="Scatter"/>
      <sheetName val="sorted data"/>
      <sheetName val="substitutions"/>
      <sheetName val="t&amp;B for subs"/>
      <sheetName val="T&amp;B DWI2"/>
      <sheetName val="T&amp;B DWI (2)"/>
      <sheetName val="T&amp;B DWI"/>
      <sheetName val="t&amp;B for vci+wmi"/>
      <sheetName val="t&amp;B for fsiq"/>
      <sheetName val="t-retest subtests"/>
      <sheetName val="test retest indexes"/>
      <sheetName val="t-retest ss and ES"/>
      <sheetName val="Table B.1 additions"/>
      <sheetName val="Table B.1 sem"/>
      <sheetName val="validity corr"/>
      <sheetName val="validity ss diffs"/>
      <sheetName val="w4 v wais3"/>
      <sheetName val="w4 v wp3"/>
      <sheetName val="t&amp;B for BADWISC"/>
      <sheetName val="T&amp;B BADWISC table"/>
      <sheetName val="T&amp;B BADWISC2"/>
      <sheetName val="BADWISC2 table"/>
      <sheetName val="t&amp;B for subs (2)"/>
      <sheetName val="t&amp;B for BADWISC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WAIS-III Raw Conversion"/>
      <sheetName val="WAIS-III Skill analysis"/>
      <sheetName val="WAIS-III Norms"/>
      <sheetName val="WAIS-III Short Form Norms"/>
      <sheetName val="Moans-Raw Scores"/>
      <sheetName val="Moans Scaled Scores (Hidden)"/>
      <sheetName val="Moans Scaled Scores"/>
      <sheetName val="MMSE_TFLS"/>
      <sheetName val="Information"/>
      <sheetName val="WAIS-IV DW"/>
      <sheetName val="Shares Ability"/>
      <sheetName val="GF-GC"/>
      <sheetName val="Ways to Sort"/>
      <sheetName val="SubtestGraph"/>
      <sheetName val="Cult. &amp; Linq."/>
      <sheetName val="Order of Admin"/>
      <sheetName val="Instructions"/>
      <sheetName val="Report"/>
      <sheetName val="Gender"/>
      <sheetName val="HRB Raw Score"/>
      <sheetName val="HRB T-Scores"/>
      <sheetName val="NAB T-Scores"/>
      <sheetName val="HRB ss"/>
      <sheetName val="Sheet4"/>
      <sheetName val="ROCFT"/>
      <sheetName val="Noncred"/>
      <sheetName val="RIASRIST"/>
      <sheetName val="KBIT2Norms"/>
      <sheetName val="Shipley 2 Norms"/>
      <sheetName val="NAB Perc"/>
      <sheetName val="NABcumper"/>
      <sheetName val="NAB Index"/>
      <sheetName val="NAB z"/>
      <sheetName val="NAB Raw Score"/>
      <sheetName val="Summary"/>
      <sheetName val="Summary 2"/>
      <sheetName val="Retest"/>
      <sheetName val="RBANS Age Tables"/>
      <sheetName val="RBANS Update"/>
      <sheetName val="RBANS"/>
      <sheetName val="Naming"/>
      <sheetName val="HVLT Scoring"/>
      <sheetName val="RAVLT Norms"/>
      <sheetName val="Memory"/>
      <sheetName val="NAB"/>
      <sheetName val="E-Cog"/>
      <sheetName val="Self Report"/>
      <sheetName val="Age"/>
      <sheetName val="CVLT-II Norms"/>
      <sheetName val="Stroop CW"/>
      <sheetName val="Gero Impairment"/>
      <sheetName val="Core Impairment"/>
      <sheetName val="Education"/>
      <sheetName val="Ethnicity"/>
      <sheetName val="BNT"/>
      <sheetName val="COWAT"/>
      <sheetName val="Premorbid"/>
      <sheetName val="DRS-2 Norms"/>
      <sheetName val="State Male t"/>
      <sheetName val="State Male Percentile"/>
      <sheetName val="State Female t"/>
      <sheetName val="State Female Percentile"/>
      <sheetName val="Trait Male t"/>
      <sheetName val="Trait Male Percentile"/>
      <sheetName val="Trait Female t"/>
      <sheetName val="Trait Female Percentile"/>
      <sheetName val="DRS-2"/>
      <sheetName val="RBANS table13"/>
      <sheetName val="RBANS Manual"/>
      <sheetName val="RAVLT"/>
      <sheetName val="RBANS Calculate"/>
      <sheetName val="RBANS table14"/>
      <sheetName val="RBANS Ed Tables"/>
      <sheetName val="CBRS"/>
      <sheetName val="CBRS Norms"/>
      <sheetName val="Medical"/>
      <sheetName val="Data"/>
      <sheetName val="Sheet1"/>
      <sheetName val="Summary Sheet"/>
      <sheetName val="Descriptions"/>
      <sheetName val="2030_IM"/>
      <sheetName val="2030_VSC"/>
      <sheetName val="2030_LANG"/>
      <sheetName val="2030_ATN"/>
      <sheetName val="2030_DM"/>
      <sheetName val="40_IM"/>
      <sheetName val="40_VSC"/>
      <sheetName val="40_LANG"/>
      <sheetName val="40_ATN"/>
      <sheetName val="40_DM"/>
      <sheetName val="50_IM"/>
      <sheetName val="50_VSC"/>
      <sheetName val="50_LANG"/>
      <sheetName val="50_ATN"/>
      <sheetName val="50_DM"/>
      <sheetName val="60_IM"/>
      <sheetName val="60_VSC"/>
      <sheetName val="60_LANG"/>
      <sheetName val="60_ATN"/>
      <sheetName val="60_DM"/>
      <sheetName val="70_IM"/>
      <sheetName val="70_VSC"/>
      <sheetName val="70_LANG"/>
      <sheetName val="70_ATN"/>
      <sheetName val="70_DM"/>
      <sheetName val="80_IM"/>
      <sheetName val="80_VSC"/>
      <sheetName val="80_LANG"/>
      <sheetName val="80_ATN"/>
      <sheetName val="80_DM"/>
      <sheetName val="RBANS %ile"/>
      <sheetName val="RBANS - TOTAL"/>
      <sheetName val="Sheet2"/>
      <sheetName val="Sheet3"/>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refreshError="1"/>
      <sheetData sheetId="34"/>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Set>
  </externalBook>
</externalLink>
</file>

<file path=xl/externalLinks/externalLink6.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ECH NOTE"/>
      <sheetName val="Adult Quantitative Measures"/>
      <sheetName val="Adult Qualitative Measures"/>
      <sheetName val="Adult Procedures"/>
      <sheetName val="Behavioral Observations"/>
      <sheetName val="Beh. Obs. Integration"/>
      <sheetName val="FACE SHEET"/>
      <sheetName val="Additional Norms"/>
      <sheetName val="BVMT Score Sheet"/>
      <sheetName val="Color Trails Score Sheet"/>
      <sheetName val="D-KEFS Score Sheet"/>
      <sheetName val="FrSBe Score Sheet"/>
      <sheetName val="JOLO Score Sheet"/>
      <sheetName val="Heaton Score Sheet"/>
      <sheetName val="HVLT Score Sheet"/>
      <sheetName val="RBANS Score Sheet"/>
      <sheetName val="RCFT Score Sheet"/>
      <sheetName val="Ruff 2 &amp; 7 Score Sheet "/>
      <sheetName val="Stroop Score Sheet"/>
      <sheetName val="SDMT Score Sheet"/>
      <sheetName val="TONI-3 Score Sheet"/>
      <sheetName val="MAE Token Test Score Sheet"/>
      <sheetName val="WTAR Score Sheet"/>
      <sheetName val="WRAT Score Sheet"/>
      <sheetName val="Citation - Odland"/>
      <sheetName val="Adult Procedures Integr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refreshError="1"/>
      <sheetData sheetId="11"/>
      <sheetData sheetId="12"/>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7.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Guidelines"/>
      <sheetName val="Face Sheet"/>
      <sheetName val="Demographics, Fatigue, IEQ"/>
      <sheetName val="Validity"/>
      <sheetName val="TOPF"/>
      <sheetName val="WAIS-WMS"/>
      <sheetName val="Insert Raw (Non-Wechsler)"/>
      <sheetName val="CDR Sheet"/>
      <sheetName val="MMPI &amp; MINI"/>
      <sheetName val="For Reporting"/>
      <sheetName val="Results Section (M)"/>
      <sheetName val="Heaton Scaled"/>
      <sheetName val="Heaton Score Sheet"/>
      <sheetName val="Category Norms (HRB)"/>
      <sheetName val="Standard Percentiles"/>
      <sheetName val="Calculations - Rules"/>
      <sheetName val="Calculations1"/>
      <sheetName val="Calculations2"/>
      <sheetName val="Calculation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TART HERE"/>
      <sheetName val="Demographics"/>
      <sheetName val="Recommended Inpatient Batteries"/>
      <sheetName val="Animals"/>
      <sheetName val="COWAT"/>
      <sheetName val="score converter (d-k ltr)"/>
      <sheetName val="score converter (d-k cat)"/>
      <sheetName val="score converter (d-k cat sw)"/>
      <sheetName val="score converter (bjlo-m)"/>
      <sheetName val="score converter (bjlo-f)"/>
      <sheetName val="face sheet"/>
      <sheetName val="WAIS-IV Norms (2)"/>
      <sheetName val="WAIS-III DS Total"/>
      <sheetName val="trails norms"/>
      <sheetName val="sdmt-o ONLY entry and norms"/>
      <sheetName val="SDMT w and o"/>
      <sheetName val="score converter (heaton TMT-A)"/>
      <sheetName val="score converter (heaton TMT-B)"/>
      <sheetName val="score converter (FAS-HRB)"/>
      <sheetName val="score converter (ANT-HRB)"/>
      <sheetName val="Heaton Score Sheet"/>
      <sheetName val="CVLT-HVLT Selection"/>
      <sheetName val="HVLT Score Sheet"/>
      <sheetName val="Enter raw data then see Table"/>
      <sheetName val="table for reports"/>
      <sheetName val="score converter"/>
      <sheetName val="PVT's"/>
      <sheetName val="WAIS-IV(JL)"/>
      <sheetName val="D-KEFS Score Sheet"/>
      <sheetName val="Non-Normal Descriptors (AACN)"/>
      <sheetName val="TOPF"/>
      <sheetName val="phq-9 and gad-7"/>
      <sheetName val="WAIS-IV DSF,DSB,DSS"/>
      <sheetName val="WMS (LM)"/>
      <sheetName val="WMS Norms (LM)"/>
      <sheetName val="Symbol Search Scorer (WAIS-IV)"/>
      <sheetName val="NAB NAM Norms"/>
      <sheetName val="bnt-15"/>
      <sheetName val="Driving Probability Calculators"/>
      <sheetName val="Oral Trails norms (JL)"/>
      <sheetName val="IFIPT"/>
      <sheetName val="Barona Equation"/>
      <sheetName val="score converter (barona and bd)"/>
      <sheetName val="RCFT(18+)"/>
      <sheetName val="AACN 2021 Descriptors (2)"/>
      <sheetName val="BVMT-R age calculator"/>
      <sheetName val="BVMT Score Sheet"/>
      <sheetName val="Dementia"/>
      <sheetName val="BVMT-R"/>
      <sheetName val="BVMT-R Normative &amp; Elderly"/>
      <sheetName val="BVMT-R elderly tables"/>
      <sheetName val="bnt norms from protocol"/>
      <sheetName val="BTA"/>
      <sheetName val="DCT Norms"/>
      <sheetName val="CCAS Scale"/>
      <sheetName val="Top J 15-9 Item individual resp"/>
      <sheetName val="Bakker-Brandt naming"/>
      <sheetName val="TopJNorms"/>
      <sheetName val="AD-8 Dementia Screening"/>
      <sheetName val="Pegs (Lafayette)"/>
      <sheetName val="Pegs Norms (Lafayette, by Time)"/>
      <sheetName val="Clock Drawing Test"/>
      <sheetName val="BJLO"/>
      <sheetName val="Extra BJLO Norms"/>
      <sheetName val="Other Percentiles"/>
      <sheetName val="MRR (Ptacek et al., 1966)"/>
      <sheetName val="norms and samples"/>
      <sheetName val="HVLT-R"/>
      <sheetName val="Range"/>
      <sheetName val="DS"/>
      <sheetName val="DS and HVLT results"/>
      <sheetName val="data entry - other measures"/>
      <sheetName val="for report"/>
      <sheetName val="AACN 2021 Descrip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9.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ummary"/>
      <sheetName val="Demographics"/>
      <sheetName val="Screeners"/>
      <sheetName val="DRS-2"/>
      <sheetName val="WMT"/>
      <sheetName val="IQ"/>
      <sheetName val="wais-iv"/>
      <sheetName val="RAVLT"/>
      <sheetName val="HVLT-R"/>
      <sheetName val="Motor"/>
      <sheetName val="MMPI-2"/>
      <sheetName val="WMS-ExIt25"/>
      <sheetName val="RCFT"/>
      <sheetName val="Stroop"/>
      <sheetName val="Naming"/>
      <sheetName val="Trail Making"/>
      <sheetName val="WRAT-4"/>
      <sheetName val="WCST"/>
      <sheetName val="DKEFS"/>
      <sheetName val="VOSP"/>
      <sheetName val="SRT and fluency"/>
      <sheetName val="QOLIE-89"/>
      <sheetName val="QOLIE-31p"/>
      <sheetName val="fluency"/>
      <sheetName val="links"/>
      <sheetName val="datasheet"/>
      <sheetName val="wms norms"/>
      <sheetName val="conversions"/>
      <sheetName val="wcst norms"/>
      <sheetName val="dkefs norms"/>
      <sheetName val="r-avlt and rey-o"/>
      <sheetName val="stai-HRB"/>
      <sheetName val="HRB male caucasian"/>
      <sheetName val="HRB female caucasian"/>
      <sheetName val="HRB male african amer."/>
      <sheetName val="HRB female african amer."/>
      <sheetName val="HRB Figure norms"/>
      <sheetName val="HRB Story norms"/>
      <sheetName val="wrat4"/>
      <sheetName val="drs-2,mmse"/>
      <sheetName val="wasi-2 norms"/>
      <sheetName val="hvlt-r norms"/>
      <sheetName val="Standardized"/>
      <sheetName val="Language"/>
      <sheetName val="AttentionVS"/>
      <sheetName val="Memory"/>
      <sheetName val="Executive"/>
      <sheetName val="DBS"/>
      <sheetName val="Questionnai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10.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Reliability"/>
      <sheetName val="CVs"/>
      <sheetName val="corr matrix"/>
      <sheetName val="changes W1234"/>
      <sheetName val="g loading"/>
      <sheetName val="% of Pop. with Discrepancies"/>
      <sheetName val="DS PRs"/>
      <sheetName val="SS speed v acc"/>
      <sheetName val="substitutions"/>
      <sheetName val="t&amp;B for subs"/>
      <sheetName val="T&amp;B DWI2"/>
      <sheetName val="corr matrix (2)"/>
      <sheetName val="TB for Indexes"/>
      <sheetName val="TB for GAI"/>
      <sheetName val="TB GAI2"/>
      <sheetName val="Sheet1"/>
      <sheetName val="table of results example"/>
      <sheetName val="Corr mat"/>
      <sheetName val="gifted"/>
      <sheetName val="adhd"/>
      <sheetName val="sem"/>
      <sheetName val="rel"/>
      <sheetName val="stability"/>
      <sheetName val="w4-w3"/>
      <sheetName val="w4-wisc4"/>
      <sheetName val="math"/>
      <sheetName val="reading"/>
      <sheetName val="Ways to Sort"/>
      <sheetName val="Sheet3"/>
      <sheetName val="Sheet4"/>
      <sheetName val="Conditional probabilit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HRB Raw Score"/>
      <sheetName val="HRB T-Scores"/>
      <sheetName val="HRB ss"/>
      <sheetName val="Demographic"/>
      <sheetName val="Sheet3"/>
    </sheetNames>
    <sheetDataSet>
      <sheetData sheetId="0"/>
      <sheetData sheetId="1"/>
      <sheetData sheetId="2"/>
      <sheetData sheetId="3"/>
      <sheetData sheetId="4"/>
    </sheetDataSet>
  </externalBook>
</externalLink>
</file>

<file path=xl/externalLinks/externalLink1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Table A1"/>
      <sheetName val="DRS-2"/>
      <sheetName val="BANK"/>
      <sheetName val="HVLT-R"/>
      <sheetName val="Norms"/>
      <sheetName val="AN"/>
      <sheetName val="BVFD"/>
      <sheetName val="ILS"/>
      <sheetName val="ILS Data"/>
      <sheetName val="MOANS"/>
      <sheetName val="MOANS Data"/>
      <sheetName val="Score Conversion"/>
      <sheetName val="Summary"/>
      <sheetName val="Sheet1"/>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3.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AES"/>
      <sheetName val="ASQ"/>
      <sheetName val="Barona"/>
      <sheetName val="BECK"/>
      <sheetName val="BTA"/>
      <sheetName val="CAARS"/>
      <sheetName val="Clock"/>
      <sheetName val="DRS"/>
      <sheetName val="FBS HHI"/>
      <sheetName val="FrSBe"/>
      <sheetName val="GDS"/>
      <sheetName val="Gordon"/>
      <sheetName val="HVLT-R"/>
      <sheetName val="HVLT-R AA"/>
      <sheetName val="IADL"/>
      <sheetName val="MMPI-2"/>
      <sheetName val="OPIE-3"/>
      <sheetName val="P3"/>
      <sheetName val="PAI"/>
      <sheetName val="PCS"/>
      <sheetName val="PASAT"/>
      <sheetName val="RBANS"/>
      <sheetName val="RBANS EI"/>
      <sheetName val="SDMT"/>
      <sheetName val="SRT"/>
      <sheetName val="STAI"/>
      <sheetName val="TSI-A"/>
      <sheetName val="WCST 1 Deck"/>
      <sheetName val="WURS"/>
      <sheetName val="WHYMPI"/>
      <sheetName val="Score Convert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4.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atient Data"/>
      <sheetName val="RBANS Age Tables"/>
      <sheetName val="HRB"/>
      <sheetName val="Age"/>
      <sheetName val="Education"/>
      <sheetName val="Ethnicity"/>
      <sheetName val="Gender"/>
      <sheetName val="BNT"/>
      <sheetName val="COWAT"/>
      <sheetName val="Premorbid"/>
      <sheetName val="DRS-2 Norms"/>
      <sheetName val="State Male t"/>
      <sheetName val="State Male Percentile"/>
      <sheetName val="State Female t"/>
      <sheetName val="State Female Percentile"/>
      <sheetName val="Trait Male t"/>
      <sheetName val="Trait Male Percentile"/>
      <sheetName val="Trait Female t"/>
      <sheetName val="Trait Female Percentile"/>
      <sheetName val="DRS-2"/>
      <sheetName val="RBANS"/>
      <sheetName val="RBANS table13"/>
      <sheetName val="RAVLT"/>
      <sheetName val="ROCFT"/>
      <sheetName val="RBANS Calculate"/>
      <sheetName val="Hooper"/>
      <sheetName val="Descriptions"/>
      <sheetName val="RBANS table14"/>
      <sheetName val="RBANS Ed Tables"/>
      <sheetName val="Stroop CW"/>
      <sheetName val="SDMT"/>
      <sheetName val="PASAT"/>
      <sheetName val="Executive"/>
      <sheetName val="MMSE"/>
      <sheetName val="WAIS-WMS"/>
      <sheetName val="WRAT-3"/>
      <sheetName val="CBRS"/>
      <sheetName val="CBRS Norms"/>
      <sheetName val="GDS"/>
      <sheetName val="STAI-BDI"/>
      <sheetName val="Self-Report"/>
      <sheetName val="Summary Sheet"/>
      <sheetName val="Serial"/>
      <sheetName val="Data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5.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SUMMARY"/>
      <sheetName val="Ep"/>
      <sheetName val="DKEFS"/>
      <sheetName val="Sheet1"/>
      <sheetName val="Sheet2"/>
      <sheetName val="Sheet3"/>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8.88"/>
    <col customWidth="1" min="7" max="26" width="8.63"/>
  </cols>
  <sheetData>
    <row r="1" ht="12.75" customHeight="1">
      <c r="A1" s="1" t="s">
        <v>0</v>
      </c>
      <c r="B1" s="2"/>
      <c r="C1" s="2"/>
      <c r="D1" s="2"/>
      <c r="E1" s="2"/>
      <c r="F1" s="2"/>
      <c r="G1" s="2"/>
      <c r="H1" s="2"/>
      <c r="I1" s="2"/>
      <c r="J1" s="2"/>
      <c r="K1" s="2"/>
      <c r="L1" s="2"/>
      <c r="M1" s="2"/>
      <c r="N1" s="2"/>
      <c r="O1" s="2"/>
      <c r="P1" s="2"/>
      <c r="Q1" s="2"/>
      <c r="R1" s="2"/>
      <c r="S1" s="2"/>
      <c r="T1" s="2"/>
      <c r="U1" s="2"/>
      <c r="V1" s="2"/>
      <c r="W1" s="2"/>
      <c r="X1" s="2"/>
      <c r="Y1" s="2"/>
      <c r="Z1" s="2"/>
    </row>
    <row r="2" ht="12.75" customHeight="1">
      <c r="A2" s="1" t="s">
        <v>1</v>
      </c>
      <c r="B2" s="2"/>
      <c r="C2" s="2"/>
      <c r="D2" s="2"/>
      <c r="E2" s="2"/>
      <c r="F2" s="2"/>
      <c r="G2" s="2"/>
      <c r="H2" s="2"/>
      <c r="I2" s="2"/>
      <c r="J2" s="2"/>
      <c r="K2" s="2"/>
      <c r="L2" s="2"/>
      <c r="M2" s="2"/>
      <c r="N2" s="2"/>
      <c r="O2" s="2"/>
      <c r="P2" s="2"/>
      <c r="Q2" s="2"/>
      <c r="R2" s="2"/>
      <c r="S2" s="2"/>
      <c r="T2" s="2"/>
      <c r="U2" s="2"/>
      <c r="V2" s="2"/>
      <c r="W2" s="2"/>
      <c r="X2" s="2"/>
      <c r="Y2" s="2"/>
      <c r="Z2" s="2"/>
    </row>
    <row r="3" ht="12.75" customHeight="1">
      <c r="A3" s="1" t="s">
        <v>2</v>
      </c>
      <c r="B3" s="2"/>
      <c r="C3" s="2"/>
      <c r="D3" s="2"/>
      <c r="E3" s="2"/>
      <c r="F3" s="2"/>
      <c r="G3" s="2"/>
      <c r="H3" s="2"/>
      <c r="I3" s="2"/>
      <c r="J3" s="2"/>
      <c r="K3" s="2"/>
      <c r="L3" s="2"/>
      <c r="M3" s="2"/>
      <c r="N3" s="2"/>
      <c r="O3" s="2"/>
      <c r="P3" s="2"/>
      <c r="Q3" s="2"/>
      <c r="R3" s="2"/>
      <c r="S3" s="2"/>
      <c r="T3" s="2"/>
      <c r="U3" s="2"/>
      <c r="V3" s="2"/>
      <c r="W3" s="2"/>
      <c r="X3" s="2"/>
      <c r="Y3" s="2"/>
      <c r="Z3" s="2"/>
    </row>
    <row r="4" ht="12.75" customHeight="1">
      <c r="A4" s="1" t="s">
        <v>3</v>
      </c>
      <c r="B4" s="2"/>
      <c r="C4" s="2"/>
      <c r="D4" s="2"/>
      <c r="E4" s="2"/>
      <c r="F4" s="2"/>
      <c r="G4" s="2"/>
      <c r="H4" s="2"/>
      <c r="I4" s="2"/>
      <c r="J4" s="2"/>
      <c r="K4" s="2"/>
      <c r="L4" s="2"/>
      <c r="M4" s="2"/>
      <c r="N4" s="2"/>
      <c r="O4" s="2"/>
      <c r="P4" s="2"/>
      <c r="Q4" s="2"/>
      <c r="R4" s="2"/>
      <c r="S4" s="2"/>
      <c r="T4" s="2"/>
      <c r="U4" s="2"/>
      <c r="V4" s="2"/>
      <c r="W4" s="2"/>
      <c r="X4" s="2"/>
      <c r="Y4" s="2"/>
      <c r="Z4" s="2"/>
    </row>
    <row r="5" ht="12.75" customHeight="1">
      <c r="A5" s="2"/>
      <c r="B5" s="2"/>
      <c r="C5" s="2"/>
      <c r="D5" s="2"/>
      <c r="E5" s="2"/>
      <c r="F5" s="2"/>
      <c r="G5" s="2"/>
      <c r="H5" s="2"/>
      <c r="I5" s="2"/>
      <c r="J5" s="2"/>
      <c r="K5" s="2"/>
      <c r="L5" s="2"/>
      <c r="M5" s="2"/>
      <c r="N5" s="2"/>
      <c r="O5" s="2"/>
      <c r="P5" s="2"/>
      <c r="Q5" s="2"/>
      <c r="R5" s="2"/>
      <c r="S5" s="2"/>
      <c r="T5" s="2"/>
      <c r="U5" s="2"/>
      <c r="V5" s="2"/>
      <c r="W5" s="2"/>
      <c r="X5" s="2"/>
      <c r="Y5" s="2"/>
      <c r="Z5" s="2"/>
    </row>
    <row r="6" ht="12.75" customHeight="1">
      <c r="A6" s="1" t="s">
        <v>6</v>
      </c>
      <c r="B6" s="2"/>
      <c r="C6" s="2"/>
      <c r="D6" s="2"/>
      <c r="E6" s="2"/>
      <c r="F6" s="2"/>
      <c r="G6" s="2"/>
      <c r="H6" s="2"/>
      <c r="I6" s="2"/>
      <c r="J6" s="2"/>
      <c r="K6" s="2"/>
      <c r="L6" s="2"/>
      <c r="M6" s="2"/>
      <c r="N6" s="2"/>
      <c r="O6" s="2"/>
      <c r="P6" s="2"/>
      <c r="Q6" s="2"/>
      <c r="R6" s="2"/>
      <c r="S6" s="2"/>
      <c r="T6" s="2"/>
      <c r="U6" s="2"/>
      <c r="V6" s="2"/>
      <c r="W6" s="2"/>
      <c r="X6" s="2"/>
      <c r="Y6" s="2"/>
      <c r="Z6" s="2"/>
    </row>
    <row r="7" ht="12.75" customHeight="1">
      <c r="A7" s="2"/>
      <c r="B7" s="2"/>
      <c r="C7" s="2"/>
      <c r="D7" s="2"/>
      <c r="E7" s="2"/>
      <c r="F7" s="2"/>
      <c r="G7" s="2"/>
      <c r="H7" s="2"/>
      <c r="I7" s="2"/>
      <c r="J7" s="2"/>
      <c r="K7" s="2"/>
      <c r="L7" s="2"/>
      <c r="M7" s="2"/>
      <c r="N7" s="2"/>
      <c r="O7" s="2"/>
      <c r="P7" s="2"/>
      <c r="Q7" s="2"/>
      <c r="R7" s="2"/>
      <c r="S7" s="2"/>
      <c r="T7" s="2"/>
      <c r="U7" s="2"/>
      <c r="V7" s="2"/>
      <c r="W7" s="2"/>
      <c r="X7" s="2"/>
      <c r="Y7" s="2"/>
      <c r="Z7" s="2"/>
    </row>
    <row r="8" ht="12.75" customHeight="1">
      <c r="A8" s="2" t="s">
        <v>8</v>
      </c>
      <c r="B8" s="2"/>
      <c r="C8" s="2"/>
      <c r="D8" s="2"/>
      <c r="E8" s="2"/>
      <c r="F8" s="2"/>
      <c r="G8" s="2"/>
      <c r="H8" s="2"/>
      <c r="I8" s="2"/>
      <c r="J8" s="2"/>
      <c r="K8" s="2"/>
      <c r="L8" s="2"/>
      <c r="M8" s="2"/>
      <c r="N8" s="2"/>
      <c r="O8" s="2"/>
      <c r="P8" s="2"/>
      <c r="Q8" s="2"/>
      <c r="R8" s="2"/>
      <c r="S8" s="2"/>
      <c r="T8" s="2"/>
      <c r="U8" s="2"/>
      <c r="V8" s="2"/>
      <c r="W8" s="2"/>
      <c r="X8" s="2"/>
      <c r="Y8" s="2"/>
      <c r="Z8" s="2"/>
    </row>
    <row r="9" ht="12.75" customHeight="1">
      <c r="A9" s="2" t="s">
        <v>9</v>
      </c>
      <c r="B9" s="2"/>
      <c r="C9" s="2"/>
      <c r="D9" s="2"/>
      <c r="E9" s="2"/>
      <c r="F9" s="2"/>
      <c r="G9" s="2"/>
      <c r="H9" s="2"/>
      <c r="I9" s="2"/>
      <c r="J9" s="2"/>
      <c r="K9" s="2"/>
      <c r="L9" s="2"/>
      <c r="M9" s="2"/>
      <c r="N9" s="2"/>
      <c r="O9" s="2"/>
      <c r="P9" s="2"/>
      <c r="Q9" s="2"/>
      <c r="R9" s="2"/>
      <c r="S9" s="2"/>
      <c r="T9" s="2"/>
      <c r="U9" s="2"/>
      <c r="V9" s="2"/>
      <c r="W9" s="2"/>
      <c r="X9" s="2"/>
      <c r="Y9" s="2"/>
      <c r="Z9" s="2"/>
    </row>
    <row r="10" ht="12.75" customHeight="1">
      <c r="A10" s="2"/>
      <c r="B10" s="2"/>
      <c r="C10" s="2"/>
      <c r="D10" s="2"/>
      <c r="E10" s="2"/>
      <c r="F10" s="2"/>
      <c r="G10" s="2"/>
      <c r="H10" s="2"/>
      <c r="I10" s="2"/>
      <c r="J10" s="2"/>
      <c r="K10" s="2"/>
      <c r="L10" s="2"/>
      <c r="M10" s="2"/>
      <c r="N10" s="2"/>
      <c r="O10" s="2"/>
      <c r="P10" s="2"/>
      <c r="Q10" s="2"/>
      <c r="R10" s="2"/>
      <c r="S10" s="2"/>
      <c r="T10" s="2"/>
      <c r="U10" s="2"/>
      <c r="V10" s="2"/>
      <c r="W10" s="2"/>
      <c r="X10" s="2"/>
      <c r="Y10" s="2"/>
      <c r="Z10" s="2"/>
    </row>
    <row r="11" ht="12.75" customHeight="1">
      <c r="A11" s="9" t="s">
        <v>13</v>
      </c>
      <c r="B11" s="2"/>
      <c r="C11" s="2"/>
      <c r="D11" s="2"/>
      <c r="E11" s="2"/>
      <c r="F11" s="2"/>
      <c r="G11" s="2"/>
      <c r="H11" s="2"/>
      <c r="I11" s="2"/>
      <c r="J11" s="2"/>
      <c r="K11" s="2"/>
      <c r="L11" s="2"/>
      <c r="M11" s="2"/>
      <c r="N11" s="2"/>
      <c r="O11" s="2"/>
      <c r="P11" s="2"/>
      <c r="Q11" s="2"/>
      <c r="R11" s="2"/>
      <c r="S11" s="2"/>
      <c r="T11" s="2"/>
      <c r="U11" s="2"/>
      <c r="V11" s="2"/>
      <c r="W11" s="2"/>
      <c r="X11" s="2"/>
      <c r="Y11" s="2"/>
      <c r="Z11" s="2"/>
    </row>
    <row r="12" ht="12.75" customHeight="1">
      <c r="A12" s="2"/>
      <c r="B12" s="2"/>
      <c r="C12" s="2"/>
      <c r="D12" s="2"/>
      <c r="E12" s="2"/>
      <c r="F12" s="2"/>
      <c r="G12" s="2"/>
      <c r="H12" s="2"/>
      <c r="I12" s="2"/>
      <c r="J12" s="2"/>
      <c r="K12" s="2"/>
      <c r="L12" s="2"/>
      <c r="M12" s="2"/>
      <c r="N12" s="2"/>
      <c r="O12" s="2"/>
      <c r="P12" s="2"/>
      <c r="Q12" s="2"/>
      <c r="R12" s="2"/>
      <c r="S12" s="2"/>
      <c r="T12" s="2"/>
      <c r="U12" s="2"/>
      <c r="V12" s="2"/>
      <c r="W12" s="2"/>
      <c r="X12" s="2"/>
      <c r="Y12" s="2"/>
      <c r="Z12" s="2"/>
    </row>
    <row r="13" ht="12.75" customHeight="1">
      <c r="A13" s="2"/>
      <c r="B13" s="2"/>
      <c r="C13" s="2"/>
      <c r="D13" s="2"/>
      <c r="E13" s="2"/>
      <c r="F13" s="2"/>
      <c r="G13" s="2"/>
      <c r="H13" s="2"/>
      <c r="I13" s="2"/>
      <c r="J13" s="2"/>
      <c r="K13" s="2"/>
      <c r="L13" s="2"/>
      <c r="M13" s="2"/>
      <c r="N13" s="2"/>
      <c r="O13" s="2"/>
      <c r="P13" s="2"/>
      <c r="Q13" s="2"/>
      <c r="R13" s="2"/>
      <c r="S13" s="2"/>
      <c r="T13" s="2"/>
      <c r="U13" s="2"/>
      <c r="V13" s="2"/>
      <c r="W13" s="2"/>
      <c r="X13" s="2"/>
      <c r="Y13" s="2"/>
      <c r="Z13" s="2"/>
    </row>
    <row r="14" ht="12.75" customHeight="1">
      <c r="A14" s="2"/>
      <c r="B14" s="2"/>
      <c r="C14" s="2"/>
      <c r="D14" s="2"/>
      <c r="E14" s="2"/>
      <c r="F14" s="2"/>
      <c r="G14" s="2"/>
      <c r="H14" s="2"/>
      <c r="I14" s="2"/>
      <c r="J14" s="2"/>
      <c r="K14" s="2"/>
      <c r="L14" s="2"/>
      <c r="M14" s="2"/>
      <c r="N14" s="2"/>
      <c r="O14" s="2"/>
      <c r="P14" s="2"/>
      <c r="Q14" s="2"/>
      <c r="R14" s="2"/>
      <c r="S14" s="2"/>
      <c r="T14" s="2"/>
      <c r="U14" s="2"/>
      <c r="V14" s="2"/>
      <c r="W14" s="2"/>
      <c r="X14" s="2"/>
      <c r="Y14" s="2"/>
      <c r="Z14" s="2"/>
    </row>
    <row r="15" ht="12.75" customHeight="1">
      <c r="A15" s="2"/>
      <c r="B15" s="2"/>
      <c r="C15" s="2"/>
      <c r="D15" s="2"/>
      <c r="E15" s="2"/>
      <c r="F15" s="2"/>
      <c r="G15" s="2"/>
      <c r="H15" s="2"/>
      <c r="I15" s="2"/>
      <c r="J15" s="2"/>
      <c r="K15" s="2"/>
      <c r="L15" s="2"/>
      <c r="M15" s="2"/>
      <c r="N15" s="2"/>
      <c r="O15" s="2"/>
      <c r="P15" s="2"/>
      <c r="Q15" s="2"/>
      <c r="R15" s="2"/>
      <c r="S15" s="2"/>
      <c r="T15" s="2"/>
      <c r="U15" s="2"/>
      <c r="V15" s="2"/>
      <c r="W15" s="2"/>
      <c r="X15" s="2"/>
      <c r="Y15" s="2"/>
      <c r="Z15" s="2"/>
    </row>
    <row r="16" ht="12.75" customHeight="1">
      <c r="A16" s="2"/>
      <c r="B16" s="2"/>
      <c r="C16" s="2"/>
      <c r="D16" s="2"/>
      <c r="E16" s="2"/>
      <c r="F16" s="2"/>
      <c r="G16" s="2"/>
      <c r="H16" s="2"/>
      <c r="I16" s="2"/>
      <c r="J16" s="2"/>
      <c r="K16" s="2"/>
      <c r="L16" s="2"/>
      <c r="M16" s="2"/>
      <c r="N16" s="2"/>
      <c r="O16" s="2"/>
      <c r="P16" s="2"/>
      <c r="Q16" s="2"/>
      <c r="R16" s="2"/>
      <c r="S16" s="2"/>
      <c r="T16" s="2"/>
      <c r="U16" s="2"/>
      <c r="V16" s="2"/>
      <c r="W16" s="2"/>
      <c r="X16" s="2"/>
      <c r="Y16" s="2"/>
      <c r="Z16" s="2"/>
    </row>
    <row r="17" ht="12.75" customHeight="1">
      <c r="A17" s="2"/>
      <c r="B17" s="2"/>
      <c r="C17" s="2"/>
      <c r="D17" s="2"/>
      <c r="E17" s="2"/>
      <c r="F17" s="2"/>
      <c r="G17" s="2"/>
      <c r="H17" s="2"/>
      <c r="I17" s="2"/>
      <c r="J17" s="2"/>
      <c r="K17" s="2"/>
      <c r="L17" s="2"/>
      <c r="M17" s="2"/>
      <c r="N17" s="2"/>
      <c r="O17" s="2"/>
      <c r="P17" s="2"/>
      <c r="Q17" s="2"/>
      <c r="R17" s="2"/>
      <c r="S17" s="2"/>
      <c r="T17" s="2"/>
      <c r="U17" s="2"/>
      <c r="V17" s="2"/>
      <c r="W17" s="2"/>
      <c r="X17" s="2"/>
      <c r="Y17" s="2"/>
      <c r="Z17" s="2"/>
    </row>
    <row r="18" ht="12.75" customHeight="1">
      <c r="A18" s="2"/>
      <c r="B18" s="2"/>
      <c r="C18" s="2"/>
      <c r="D18" s="2"/>
      <c r="E18" s="2"/>
      <c r="F18" s="2"/>
      <c r="G18" s="2"/>
      <c r="H18" s="2"/>
      <c r="I18" s="2"/>
      <c r="J18" s="2"/>
      <c r="K18" s="2"/>
      <c r="L18" s="2"/>
      <c r="M18" s="2"/>
      <c r="N18" s="2"/>
      <c r="O18" s="2"/>
      <c r="P18" s="2"/>
      <c r="Q18" s="2"/>
      <c r="R18" s="2"/>
      <c r="S18" s="2"/>
      <c r="T18" s="2"/>
      <c r="U18" s="2"/>
      <c r="V18" s="2"/>
      <c r="W18" s="2"/>
      <c r="X18" s="2"/>
      <c r="Y18" s="2"/>
      <c r="Z18" s="2"/>
    </row>
    <row r="19" ht="12.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2.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2.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2.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2.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7.63"/>
    <col customWidth="1" min="2" max="2" width="17.38"/>
    <col customWidth="1" hidden="1" min="3" max="3" width="8.63"/>
    <col customWidth="1" min="4" max="6" width="8.88"/>
    <col customWidth="1" min="7" max="26" width="8.63"/>
  </cols>
  <sheetData>
    <row r="1" ht="13.5" customHeight="1">
      <c r="A1" s="3" t="s">
        <v>4</v>
      </c>
      <c r="B1" s="4" t="s">
        <v>5</v>
      </c>
      <c r="C1" s="5" t="s">
        <v>7</v>
      </c>
      <c r="D1" s="5"/>
      <c r="E1" s="5"/>
      <c r="F1" s="5"/>
      <c r="G1" s="5"/>
      <c r="H1" s="5"/>
      <c r="I1" s="5"/>
      <c r="J1" s="5"/>
      <c r="K1" s="5"/>
      <c r="L1" s="5"/>
      <c r="M1" s="5"/>
      <c r="N1" s="5"/>
      <c r="O1" s="5"/>
      <c r="P1" s="5"/>
      <c r="Q1" s="5"/>
      <c r="R1" s="5"/>
      <c r="S1" s="5"/>
      <c r="T1" s="5"/>
      <c r="U1" s="5"/>
      <c r="V1" s="5"/>
      <c r="W1" s="5"/>
      <c r="X1" s="5"/>
      <c r="Y1" s="5"/>
      <c r="Z1" s="5"/>
    </row>
    <row r="2" ht="13.5" customHeight="1">
      <c r="A2" s="3" t="s">
        <v>10</v>
      </c>
      <c r="B2" s="6">
        <v>27760.0</v>
      </c>
      <c r="C2" s="5"/>
      <c r="D2" s="5"/>
      <c r="E2" s="5"/>
      <c r="F2" s="5"/>
      <c r="G2" s="5"/>
      <c r="H2" s="5"/>
      <c r="I2" s="5"/>
      <c r="J2" s="5"/>
      <c r="K2" s="5"/>
      <c r="L2" s="5"/>
      <c r="M2" s="5"/>
      <c r="N2" s="5"/>
      <c r="O2" s="5"/>
      <c r="P2" s="5"/>
      <c r="Q2" s="5"/>
      <c r="R2" s="5"/>
      <c r="S2" s="5"/>
      <c r="T2" s="5"/>
      <c r="U2" s="5"/>
      <c r="V2" s="5"/>
      <c r="W2" s="5"/>
      <c r="X2" s="5"/>
      <c r="Y2" s="5"/>
      <c r="Z2" s="5"/>
    </row>
    <row r="3" ht="13.5" customHeight="1">
      <c r="A3" s="3" t="s">
        <v>12</v>
      </c>
      <c r="B3" s="6">
        <v>45691.0</v>
      </c>
      <c r="C3" s="5"/>
      <c r="D3" s="5"/>
      <c r="E3" s="5"/>
      <c r="F3" s="5"/>
      <c r="G3" s="5"/>
      <c r="H3" s="5"/>
      <c r="I3" s="5"/>
      <c r="J3" s="5"/>
      <c r="K3" s="5"/>
      <c r="L3" s="5"/>
      <c r="M3" s="5"/>
      <c r="N3" s="5"/>
      <c r="O3" s="5"/>
      <c r="P3" s="5"/>
      <c r="Q3" s="5"/>
      <c r="R3" s="5"/>
      <c r="S3" s="5"/>
      <c r="T3" s="5"/>
      <c r="U3" s="5"/>
      <c r="V3" s="5"/>
      <c r="W3" s="5"/>
      <c r="X3" s="5"/>
      <c r="Y3" s="5"/>
      <c r="Z3" s="5"/>
    </row>
    <row r="4" ht="13.5" customHeight="1">
      <c r="A4" s="3" t="s">
        <v>14</v>
      </c>
      <c r="B4" s="11">
        <f>IF(B3="","",DATEDIF(B2,B3,"Y"))</f>
        <v>49</v>
      </c>
      <c r="C4" s="5" t="s">
        <v>17</v>
      </c>
      <c r="D4" s="5"/>
      <c r="E4" s="5"/>
      <c r="F4" s="5"/>
      <c r="G4" s="5"/>
      <c r="H4" s="5"/>
      <c r="I4" s="5"/>
      <c r="J4" s="5"/>
      <c r="K4" s="5"/>
      <c r="L4" s="5"/>
      <c r="M4" s="5"/>
      <c r="N4" s="5"/>
      <c r="O4" s="5"/>
      <c r="P4" s="5"/>
      <c r="Q4" s="5"/>
      <c r="R4" s="5"/>
      <c r="S4" s="5"/>
      <c r="T4" s="5"/>
      <c r="U4" s="5"/>
      <c r="V4" s="5"/>
      <c r="W4" s="5"/>
      <c r="X4" s="5"/>
      <c r="Y4" s="5"/>
      <c r="Z4" s="5"/>
    </row>
    <row r="5" ht="13.5" customHeight="1">
      <c r="A5" s="3" t="s">
        <v>19</v>
      </c>
      <c r="B5" s="11">
        <f>IF(B3="","",ROUND(((DATEDIF(B2,B3,"m"))/12),2))</f>
        <v>49.08</v>
      </c>
      <c r="C5" s="5" t="s">
        <v>22</v>
      </c>
      <c r="D5" s="5"/>
      <c r="E5" s="5"/>
      <c r="F5" s="5"/>
      <c r="G5" s="5"/>
      <c r="H5" s="5"/>
      <c r="I5" s="5"/>
      <c r="J5" s="5"/>
      <c r="K5" s="5"/>
      <c r="L5" s="5"/>
      <c r="M5" s="5"/>
      <c r="N5" s="5"/>
      <c r="O5" s="5"/>
      <c r="P5" s="5"/>
      <c r="Q5" s="5"/>
      <c r="R5" s="5"/>
      <c r="S5" s="5"/>
      <c r="T5" s="5"/>
      <c r="U5" s="5"/>
      <c r="V5" s="5"/>
      <c r="W5" s="5"/>
      <c r="X5" s="5"/>
      <c r="Y5" s="5"/>
      <c r="Z5" s="5"/>
    </row>
    <row r="6" ht="24.0" customHeight="1">
      <c r="A6" s="3" t="s">
        <v>24</v>
      </c>
      <c r="B6" s="4" t="s">
        <v>25</v>
      </c>
      <c r="C6" s="5" t="s">
        <v>26</v>
      </c>
      <c r="D6" s="5"/>
      <c r="E6" s="5"/>
      <c r="F6" s="5"/>
      <c r="G6" s="5"/>
      <c r="H6" s="5"/>
      <c r="I6" s="5"/>
      <c r="J6" s="5"/>
      <c r="K6" s="5"/>
      <c r="L6" s="5"/>
      <c r="M6" s="5"/>
      <c r="N6" s="5"/>
      <c r="O6" s="5"/>
      <c r="P6" s="5"/>
      <c r="Q6" s="5"/>
      <c r="R6" s="5"/>
      <c r="S6" s="5"/>
      <c r="T6" s="5"/>
      <c r="U6" s="5"/>
      <c r="V6" s="5"/>
      <c r="W6" s="5"/>
      <c r="X6" s="5"/>
      <c r="Y6" s="5"/>
      <c r="Z6" s="5"/>
    </row>
    <row r="7" ht="13.5" customHeight="1">
      <c r="A7" s="3" t="s">
        <v>28</v>
      </c>
      <c r="B7" s="4">
        <v>14.0</v>
      </c>
      <c r="C7" s="5" t="s">
        <v>29</v>
      </c>
      <c r="D7" s="5"/>
      <c r="E7" s="5"/>
      <c r="F7" s="5"/>
      <c r="G7" s="5"/>
      <c r="H7" s="5"/>
      <c r="I7" s="5"/>
      <c r="J7" s="5"/>
      <c r="K7" s="5"/>
      <c r="L7" s="5"/>
      <c r="M7" s="5"/>
      <c r="N7" s="5"/>
      <c r="O7" s="5"/>
      <c r="P7" s="5"/>
      <c r="Q7" s="5"/>
      <c r="R7" s="5"/>
      <c r="S7" s="5"/>
      <c r="T7" s="5"/>
      <c r="U7" s="5"/>
      <c r="V7" s="5"/>
      <c r="W7" s="5"/>
      <c r="X7" s="5"/>
      <c r="Y7" s="5"/>
      <c r="Z7" s="5"/>
    </row>
    <row r="8" ht="13.5" customHeight="1">
      <c r="A8" s="3" t="s">
        <v>30</v>
      </c>
      <c r="B8" s="4" t="s">
        <v>31</v>
      </c>
      <c r="C8" s="5" t="s">
        <v>32</v>
      </c>
      <c r="D8" s="5"/>
      <c r="E8" s="5"/>
      <c r="F8" s="5"/>
      <c r="G8" s="5"/>
      <c r="H8" s="5"/>
      <c r="I8" s="5"/>
      <c r="J8" s="5"/>
      <c r="K8" s="5"/>
      <c r="L8" s="5"/>
      <c r="M8" s="5"/>
      <c r="N8" s="5"/>
      <c r="O8" s="5"/>
      <c r="P8" s="5"/>
      <c r="Q8" s="5"/>
      <c r="R8" s="5"/>
      <c r="S8" s="5"/>
      <c r="T8" s="5"/>
      <c r="U8" s="5"/>
      <c r="V8" s="5"/>
      <c r="W8" s="5"/>
      <c r="X8" s="5"/>
      <c r="Y8" s="5"/>
      <c r="Z8" s="5"/>
    </row>
    <row r="9" ht="13.5" customHeight="1">
      <c r="A9" s="5"/>
      <c r="B9" s="5"/>
      <c r="C9" s="5"/>
      <c r="D9" s="5"/>
      <c r="E9" s="5"/>
      <c r="F9" s="5"/>
      <c r="G9" s="5"/>
      <c r="H9" s="5"/>
      <c r="I9" s="5"/>
      <c r="J9" s="5"/>
      <c r="K9" s="5"/>
      <c r="L9" s="5"/>
      <c r="M9" s="5"/>
      <c r="N9" s="5"/>
      <c r="O9" s="5"/>
      <c r="P9" s="5"/>
      <c r="Q9" s="5"/>
      <c r="R9" s="5"/>
      <c r="S9" s="5"/>
      <c r="T9" s="5"/>
      <c r="U9" s="5"/>
      <c r="V9" s="5"/>
      <c r="W9" s="5"/>
      <c r="X9" s="5"/>
      <c r="Y9" s="5"/>
      <c r="Z9" s="5"/>
    </row>
    <row r="10" ht="13.5" hidden="1" customHeight="1">
      <c r="A10" s="16" t="s">
        <v>34</v>
      </c>
      <c r="B10" s="5"/>
      <c r="C10" s="5"/>
      <c r="D10" s="5"/>
      <c r="E10" s="5"/>
      <c r="F10" s="5"/>
      <c r="G10" s="5"/>
      <c r="H10" s="5"/>
      <c r="I10" s="5"/>
      <c r="J10" s="5"/>
      <c r="K10" s="5"/>
      <c r="L10" s="5"/>
      <c r="M10" s="5"/>
      <c r="N10" s="5"/>
      <c r="O10" s="5"/>
      <c r="P10" s="5"/>
      <c r="Q10" s="5"/>
      <c r="R10" s="5"/>
      <c r="S10" s="5"/>
      <c r="T10" s="5"/>
      <c r="U10" s="5"/>
      <c r="V10" s="5"/>
      <c r="W10" s="5"/>
      <c r="X10" s="5"/>
      <c r="Y10" s="5"/>
      <c r="Z10" s="5"/>
    </row>
    <row r="11" ht="13.5" hidden="1" customHeight="1">
      <c r="A11" s="5" t="s">
        <v>36</v>
      </c>
      <c r="B11" s="5"/>
      <c r="C11" s="5"/>
      <c r="D11" s="5"/>
      <c r="E11" s="5"/>
      <c r="F11" s="5"/>
      <c r="G11" s="5"/>
      <c r="H11" s="5"/>
      <c r="I11" s="5"/>
      <c r="J11" s="5"/>
      <c r="K11" s="5"/>
      <c r="L11" s="5"/>
      <c r="M11" s="5"/>
      <c r="N11" s="5"/>
      <c r="O11" s="5"/>
      <c r="P11" s="5"/>
      <c r="Q11" s="5"/>
      <c r="R11" s="5"/>
      <c r="S11" s="5"/>
      <c r="T11" s="5"/>
      <c r="U11" s="5"/>
      <c r="V11" s="5"/>
      <c r="W11" s="5"/>
      <c r="X11" s="5"/>
      <c r="Y11" s="5"/>
      <c r="Z11" s="5"/>
    </row>
    <row r="12" ht="13.5" customHeight="1">
      <c r="A12" s="5"/>
      <c r="B12" s="5"/>
      <c r="C12" s="5"/>
      <c r="D12" s="5"/>
      <c r="E12" s="5"/>
      <c r="F12" s="5"/>
      <c r="G12" s="5"/>
      <c r="H12" s="5"/>
      <c r="I12" s="5"/>
      <c r="J12" s="5"/>
      <c r="K12" s="5"/>
      <c r="L12" s="5"/>
      <c r="M12" s="5"/>
      <c r="N12" s="5"/>
      <c r="O12" s="5"/>
      <c r="P12" s="5"/>
      <c r="Q12" s="5"/>
      <c r="R12" s="5"/>
      <c r="S12" s="5"/>
      <c r="T12" s="5"/>
      <c r="U12" s="5"/>
      <c r="V12" s="5"/>
      <c r="W12" s="5"/>
      <c r="X12" s="5"/>
      <c r="Y12" s="5"/>
      <c r="Z12" s="5"/>
    </row>
    <row r="13" ht="13.5" customHeight="1">
      <c r="A13" s="5"/>
      <c r="B13" s="5"/>
      <c r="C13" s="5"/>
      <c r="D13" s="5"/>
      <c r="E13" s="5"/>
      <c r="F13" s="5"/>
      <c r="G13" s="5"/>
      <c r="H13" s="5"/>
      <c r="I13" s="5"/>
      <c r="J13" s="5"/>
      <c r="K13" s="5"/>
      <c r="L13" s="5"/>
      <c r="M13" s="5"/>
      <c r="N13" s="5"/>
      <c r="O13" s="5"/>
      <c r="P13" s="5"/>
      <c r="Q13" s="5"/>
      <c r="R13" s="5"/>
      <c r="S13" s="5"/>
      <c r="T13" s="5"/>
      <c r="U13" s="5"/>
      <c r="V13" s="5"/>
      <c r="W13" s="5"/>
      <c r="X13" s="5"/>
      <c r="Y13" s="5"/>
      <c r="Z13" s="5"/>
    </row>
    <row r="14" ht="13.5" customHeight="1">
      <c r="A14" s="5"/>
      <c r="B14" s="5"/>
      <c r="C14" s="5"/>
      <c r="D14" s="5"/>
      <c r="E14" s="5"/>
      <c r="F14" s="5"/>
      <c r="G14" s="5"/>
      <c r="H14" s="5"/>
      <c r="I14" s="5"/>
      <c r="J14" s="5"/>
      <c r="K14" s="5"/>
      <c r="L14" s="5"/>
      <c r="M14" s="5"/>
      <c r="N14" s="5"/>
      <c r="O14" s="5"/>
      <c r="P14" s="5"/>
      <c r="Q14" s="5"/>
      <c r="R14" s="5"/>
      <c r="S14" s="5"/>
      <c r="T14" s="5"/>
      <c r="U14" s="5"/>
      <c r="V14" s="5"/>
      <c r="W14" s="5"/>
      <c r="X14" s="5"/>
      <c r="Y14" s="5"/>
      <c r="Z14" s="5"/>
    </row>
    <row r="15" ht="13.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ht="13.5" customHeight="1">
      <c r="A16" s="5"/>
      <c r="B16" s="5"/>
      <c r="C16" s="5"/>
      <c r="D16" s="5"/>
      <c r="E16" s="5"/>
      <c r="F16" s="5"/>
      <c r="G16" s="5"/>
      <c r="H16" s="5"/>
      <c r="I16" s="5"/>
      <c r="J16" s="5"/>
      <c r="K16" s="5"/>
      <c r="L16" s="5"/>
      <c r="M16" s="5"/>
      <c r="N16" s="5"/>
      <c r="O16" s="5"/>
      <c r="P16" s="5"/>
      <c r="Q16" s="5"/>
      <c r="R16" s="5"/>
      <c r="S16" s="5"/>
      <c r="T16" s="5"/>
      <c r="U16" s="5"/>
      <c r="V16" s="5"/>
      <c r="W16" s="5"/>
      <c r="X16" s="5"/>
      <c r="Y16" s="5"/>
      <c r="Z16" s="5"/>
    </row>
    <row r="17" ht="13.5" customHeight="1">
      <c r="A17" s="5"/>
      <c r="B17" s="5"/>
      <c r="C17" s="5"/>
      <c r="D17" s="5"/>
      <c r="E17" s="5"/>
      <c r="F17" s="5"/>
      <c r="G17" s="5"/>
      <c r="H17" s="5"/>
      <c r="I17" s="5"/>
      <c r="J17" s="5"/>
      <c r="K17" s="5"/>
      <c r="L17" s="5"/>
      <c r="M17" s="5"/>
      <c r="N17" s="5"/>
      <c r="O17" s="5"/>
      <c r="P17" s="5"/>
      <c r="Q17" s="5"/>
      <c r="R17" s="5"/>
      <c r="S17" s="5"/>
      <c r="T17" s="5"/>
      <c r="U17" s="5"/>
      <c r="V17" s="5"/>
      <c r="W17" s="5"/>
      <c r="X17" s="5"/>
      <c r="Y17" s="5"/>
      <c r="Z17" s="5"/>
    </row>
    <row r="18" ht="13.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ht="13.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3.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3.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3.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3.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3.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3.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3.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3.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3.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3.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3.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3.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3.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3.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3.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3.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3.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3.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3.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3.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3.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3.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3.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3.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3.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3.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3.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3.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3.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3.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3.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3.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3.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3.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3.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dataValidations>
    <dataValidation type="list" allowBlank="1" showErrorMessage="1" sqref="B6">
      <formula1>"SELECT,M,F,O"</formula1>
    </dataValidation>
    <dataValidation type="list" allowBlank="1" showErrorMessage="1" sqref="B7">
      <formula1>"SELECT,0,1,2,3,4,5,6,7,8,9,10,11,12,13,14,15,16,17,18,19,20+"</formula1>
    </dataValidation>
    <dataValidation type="list" allowBlank="1" showErrorMessage="1" sqref="B8">
      <formula1>"SELECT,R,L,Mixed"</formula1>
    </dataValidation>
  </dataValidation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hidden="1" min="1" max="1" width="66.38"/>
    <col customWidth="1" min="2" max="2" width="26.88"/>
    <col customWidth="1" min="3" max="3" width="8.88"/>
    <col customWidth="1" min="4" max="4" width="10.5"/>
    <col customWidth="1" min="5" max="6" width="8.88"/>
    <col customWidth="1" min="7" max="26" width="8.63"/>
  </cols>
  <sheetData>
    <row r="1" ht="14.25" hidden="1" customHeight="1">
      <c r="A1" s="8" t="s">
        <v>15</v>
      </c>
      <c r="B1" s="5"/>
      <c r="C1" s="5"/>
      <c r="D1" s="5"/>
      <c r="E1" s="5"/>
      <c r="F1" s="5"/>
    </row>
    <row r="2" ht="14.25" hidden="1" customHeight="1">
      <c r="A2" s="5"/>
      <c r="B2" s="5"/>
      <c r="C2" s="5"/>
      <c r="D2" s="5"/>
      <c r="E2" s="5"/>
      <c r="F2" s="5"/>
    </row>
    <row r="3" ht="14.25" customHeight="1">
      <c r="A3" s="5" t="s">
        <v>16</v>
      </c>
      <c r="B3" s="8" t="str">
        <f>'Demographic entry'!A1&amp;" "&amp;'Demographic entry'!B1&amp;""</f>
        <v>Patient: Fake Patient</v>
      </c>
      <c r="C3" s="5"/>
      <c r="D3" s="5"/>
      <c r="E3" s="5"/>
      <c r="F3" s="5"/>
    </row>
    <row r="4" ht="14.25" customHeight="1">
      <c r="A4" s="5" t="s">
        <v>20</v>
      </c>
      <c r="B4" s="8" t="str">
        <f>'Demographic entry'!A4&amp;" "&amp;'Demographic entry'!B4&amp;""</f>
        <v>Age: 49</v>
      </c>
      <c r="C4" s="5"/>
      <c r="D4" s="5"/>
      <c r="E4" s="5"/>
      <c r="F4" s="5"/>
    </row>
    <row r="5" ht="14.25" customHeight="1">
      <c r="A5" s="5" t="s">
        <v>27</v>
      </c>
      <c r="B5" s="8" t="str">
        <f>'Demographic entry'!A6&amp;" "&amp;'Demographic entry'!B6&amp;""</f>
        <v>Sex: M</v>
      </c>
      <c r="C5" s="5"/>
      <c r="D5" s="5"/>
      <c r="E5" s="5"/>
      <c r="F5" s="5"/>
    </row>
    <row r="6" ht="14.25" customHeight="1">
      <c r="A6" s="5" t="s">
        <v>33</v>
      </c>
      <c r="B6" s="8" t="str">
        <f>'Demographic entry'!A7&amp;" "&amp;'Demographic entry'!B7&amp;""</f>
        <v>Years of Education: 14</v>
      </c>
      <c r="C6" s="5"/>
      <c r="D6" s="5"/>
      <c r="E6" s="5"/>
      <c r="F6" s="5"/>
    </row>
    <row r="7" ht="14.25" customHeight="1">
      <c r="A7" s="5" t="s">
        <v>35</v>
      </c>
      <c r="B7" s="8" t="str">
        <f>'Demographic entry'!A8&amp;" "&amp;'Demographic entry'!B8&amp;""</f>
        <v>Dominant Hand: R</v>
      </c>
      <c r="C7" s="5"/>
      <c r="D7" s="5"/>
      <c r="E7" s="5"/>
      <c r="F7" s="5"/>
    </row>
    <row r="8" ht="14.25" customHeight="1">
      <c r="A8" s="5"/>
      <c r="B8" s="5"/>
      <c r="C8" s="5"/>
      <c r="D8" s="5"/>
      <c r="E8" s="5"/>
      <c r="F8" s="5"/>
    </row>
    <row r="9" ht="14.25" customHeight="1">
      <c r="A9" s="5"/>
      <c r="B9" s="17" t="s">
        <v>37</v>
      </c>
      <c r="C9" s="5"/>
      <c r="D9" s="5"/>
      <c r="E9" s="5"/>
      <c r="F9" s="5"/>
    </row>
    <row r="10" ht="14.25" customHeight="1">
      <c r="A10" s="5"/>
      <c r="B10" s="5"/>
      <c r="C10" s="18" t="s">
        <v>38</v>
      </c>
      <c r="D10" s="18" t="s">
        <v>39</v>
      </c>
      <c r="E10" s="18" t="s">
        <v>40</v>
      </c>
      <c r="F10" s="5"/>
    </row>
    <row r="11" ht="14.25" customHeight="1">
      <c r="A11" s="5"/>
      <c r="B11" s="19" t="s">
        <v>41</v>
      </c>
      <c r="C11" s="4">
        <v>56.0</v>
      </c>
      <c r="D11" s="11">
        <f>IF(C11="","",'Norming data (multiple demo z)'!AU17)</f>
        <v>51</v>
      </c>
      <c r="E11" s="11">
        <f>IF(C11="","",'Norming data (multiple demo z)'!AU16)</f>
        <v>54</v>
      </c>
      <c r="F11" s="5"/>
      <c r="G11" s="21" t="s">
        <v>42</v>
      </c>
    </row>
    <row r="12" ht="14.25" customHeight="1">
      <c r="A12" s="5"/>
      <c r="B12" s="19" t="s">
        <v>44</v>
      </c>
      <c r="C12" s="4">
        <v>23.0</v>
      </c>
      <c r="D12" s="11">
        <f>IF(C12="","",'Norming data (simple age z)'!AS10)</f>
        <v>57</v>
      </c>
      <c r="E12" s="11">
        <f>IF(C12="","",'Norming data (simple age z)'!AS9)</f>
        <v>76</v>
      </c>
      <c r="F12" s="5"/>
      <c r="G12" s="21" t="s">
        <v>45</v>
      </c>
    </row>
    <row r="13" ht="14.25" customHeight="1">
      <c r="A13" s="5"/>
      <c r="B13" s="5"/>
      <c r="C13" s="5"/>
      <c r="D13" s="5"/>
      <c r="E13" s="5"/>
      <c r="F13" s="5"/>
    </row>
    <row r="14" ht="14.25" customHeight="1">
      <c r="A14" s="5"/>
      <c r="B14" s="17" t="s">
        <v>46</v>
      </c>
      <c r="C14" s="5"/>
      <c r="D14" s="5"/>
      <c r="E14" s="5"/>
      <c r="F14" s="5"/>
    </row>
    <row r="15" ht="14.25" customHeight="1">
      <c r="A15" s="5"/>
      <c r="B15" s="5"/>
      <c r="C15" s="18" t="s">
        <v>38</v>
      </c>
      <c r="D15" s="18" t="s">
        <v>39</v>
      </c>
      <c r="E15" s="18" t="s">
        <v>40</v>
      </c>
      <c r="F15" s="5"/>
    </row>
    <row r="16" ht="14.25" customHeight="1">
      <c r="A16" s="5"/>
      <c r="B16" s="19" t="s">
        <v>48</v>
      </c>
      <c r="C16" s="4">
        <v>78.0</v>
      </c>
      <c r="D16" s="11">
        <f>IF(C16="","",'Norming data (simple age z)'!AS15)</f>
        <v>51</v>
      </c>
      <c r="E16" s="11">
        <f>IF(D16="","",'Norming data (simple age z)'!AS14)</f>
        <v>56</v>
      </c>
      <c r="F16" s="5"/>
    </row>
    <row r="17" ht="14.25" customHeight="1">
      <c r="A17" s="5"/>
      <c r="B17" s="5"/>
      <c r="C17" s="5"/>
      <c r="D17" s="5"/>
      <c r="E17" s="5"/>
      <c r="F17" s="5"/>
    </row>
    <row r="18" ht="14.25" customHeight="1">
      <c r="A18" s="5"/>
      <c r="B18" s="17" t="s">
        <v>49</v>
      </c>
      <c r="C18" s="5"/>
      <c r="D18" s="5"/>
      <c r="E18" s="5"/>
      <c r="F18" s="5"/>
    </row>
    <row r="19" ht="14.25" customHeight="1">
      <c r="A19" s="5"/>
      <c r="B19" s="17"/>
      <c r="C19" s="18" t="s">
        <v>38</v>
      </c>
      <c r="D19" s="18" t="s">
        <v>39</v>
      </c>
      <c r="E19" s="18" t="s">
        <v>40</v>
      </c>
      <c r="F19" s="5"/>
    </row>
    <row r="20" ht="14.25" customHeight="1">
      <c r="A20" s="5"/>
      <c r="B20" s="19" t="s">
        <v>50</v>
      </c>
      <c r="C20" s="4">
        <v>12.0</v>
      </c>
      <c r="D20" s="11">
        <f>IF(C20="","",'Norming data, raw regression'!AP9)</f>
        <v>59</v>
      </c>
      <c r="E20" s="11">
        <f>IF(C20="","",'Norming data, raw regression'!AP10)</f>
        <v>82</v>
      </c>
      <c r="F20" s="5"/>
      <c r="G20" s="21" t="s">
        <v>51</v>
      </c>
    </row>
    <row r="21" ht="14.25" customHeight="1">
      <c r="A21" s="5"/>
      <c r="B21" s="19" t="s">
        <v>52</v>
      </c>
      <c r="C21" s="4">
        <v>90.0</v>
      </c>
      <c r="D21" s="11">
        <f>IF(C21="","",'Norming data, raw regression'!AP11)</f>
        <v>46</v>
      </c>
      <c r="E21" s="11">
        <f>IF(C21="","",'Norming data, raw regression'!AP12)</f>
        <v>34</v>
      </c>
      <c r="F21" s="5"/>
      <c r="G21" s="21" t="s">
        <v>54</v>
      </c>
    </row>
    <row r="22" ht="14.25" customHeight="1">
      <c r="A22" s="5"/>
      <c r="B22" s="5"/>
      <c r="C22" s="5"/>
      <c r="D22" s="5"/>
      <c r="E22" s="5"/>
      <c r="F22" s="5"/>
    </row>
    <row r="23" ht="14.25" customHeight="1">
      <c r="A23" s="5"/>
      <c r="B23" s="17" t="s">
        <v>55</v>
      </c>
      <c r="C23" s="5"/>
      <c r="D23" s="5"/>
      <c r="E23" s="5"/>
      <c r="F23" s="5"/>
    </row>
    <row r="24" ht="14.25" customHeight="1">
      <c r="A24" s="5"/>
      <c r="B24" s="5"/>
      <c r="C24" s="18" t="s">
        <v>38</v>
      </c>
      <c r="D24" s="18" t="s">
        <v>39</v>
      </c>
      <c r="E24" s="18" t="s">
        <v>40</v>
      </c>
      <c r="F24" s="5"/>
    </row>
    <row r="25" ht="14.25" customHeight="1">
      <c r="A25" s="5"/>
      <c r="B25" s="19" t="s">
        <v>56</v>
      </c>
      <c r="C25" s="28"/>
      <c r="D25" s="28"/>
      <c r="E25" s="28"/>
      <c r="F25" s="29" t="s">
        <v>58</v>
      </c>
    </row>
    <row r="26" ht="14.25" customHeight="1">
      <c r="A26" s="5"/>
      <c r="B26" s="5"/>
      <c r="C26" s="5"/>
      <c r="D26" s="5"/>
      <c r="E26" s="5"/>
      <c r="F26" s="5"/>
    </row>
    <row r="27" ht="14.25" customHeight="1">
      <c r="A27" s="5"/>
      <c r="B27" s="17" t="s">
        <v>59</v>
      </c>
      <c r="C27" s="5"/>
      <c r="D27" s="5"/>
      <c r="E27" s="5"/>
      <c r="F27" s="5"/>
    </row>
    <row r="28" ht="14.25" customHeight="1">
      <c r="A28" s="5"/>
      <c r="B28" s="5"/>
      <c r="C28" s="18" t="s">
        <v>38</v>
      </c>
      <c r="D28" s="18" t="s">
        <v>39</v>
      </c>
      <c r="E28" s="18" t="s">
        <v>40</v>
      </c>
      <c r="F28" s="5"/>
    </row>
    <row r="29" ht="14.25" customHeight="1">
      <c r="A29" s="5"/>
      <c r="B29" s="19" t="s">
        <v>60</v>
      </c>
      <c r="C29" s="4">
        <v>8.0</v>
      </c>
      <c r="D29" s="11">
        <f>IF(C29="","",ROUND(((((('Norming data, manual age bands'!AM9-10)/3))*10)+50),0))</f>
        <v>73</v>
      </c>
      <c r="E29" s="11">
        <f>IF(C29="","",'Norming data, manual age bands'!AM10)</f>
        <v>99</v>
      </c>
      <c r="F29" s="5"/>
      <c r="G29" s="21" t="s">
        <v>61</v>
      </c>
    </row>
    <row r="30" ht="14.25" customHeight="1">
      <c r="A30" s="5"/>
      <c r="B30" s="5"/>
      <c r="C30" s="5"/>
      <c r="D30" s="5"/>
      <c r="E30" s="5"/>
      <c r="F30" s="5"/>
      <c r="G30" s="31" t="s">
        <v>62</v>
      </c>
    </row>
    <row r="31" ht="14.25" customHeight="1">
      <c r="A31" s="5"/>
      <c r="B31" s="17" t="s">
        <v>64</v>
      </c>
      <c r="C31" s="5"/>
      <c r="D31" s="5"/>
      <c r="E31" s="5"/>
      <c r="F31" s="5"/>
    </row>
    <row r="32" ht="14.25" customHeight="1">
      <c r="A32" s="5"/>
      <c r="B32" s="5"/>
      <c r="C32" s="18" t="s">
        <v>38</v>
      </c>
      <c r="D32" s="18" t="s">
        <v>65</v>
      </c>
      <c r="E32" s="18"/>
      <c r="F32" s="5"/>
    </row>
    <row r="33" ht="14.25" customHeight="1">
      <c r="A33" s="5"/>
      <c r="B33" s="19" t="s">
        <v>18</v>
      </c>
      <c r="C33" s="11">
        <f>IF('Summing questionnaires (simple)'!B3="","",'Summing questionnaires (simple)'!B12)</f>
        <v>9</v>
      </c>
      <c r="D33" s="11" t="str">
        <f>IF('Summing questionnaires (simple)'!B3="","",'Summing questionnaires (simple)'!A13)</f>
        <v>Mild</v>
      </c>
      <c r="E33" s="5"/>
      <c r="F33" s="5"/>
    </row>
    <row r="34" ht="14.25" customHeight="1">
      <c r="A34" s="5"/>
      <c r="B34" s="19" t="s">
        <v>11</v>
      </c>
      <c r="C34" s="11">
        <f>IF('Summing questionnaires (simple)'!L3="","",'Summing questionnaires (simple)'!L10)</f>
        <v>12</v>
      </c>
      <c r="D34" s="11" t="str">
        <f>IF('Summing questionnaires (simple)'!L3="","",'Summing questionnaires (simple)'!K11)</f>
        <v>Moderate</v>
      </c>
      <c r="E34" s="5"/>
      <c r="F34" s="5"/>
    </row>
    <row r="35" ht="14.25" customHeight="1">
      <c r="A35" s="5"/>
      <c r="B35" s="5"/>
      <c r="C35" s="5"/>
      <c r="D35" s="5"/>
      <c r="E35" s="5"/>
      <c r="F35" s="5"/>
    </row>
    <row r="36" ht="14.25" customHeight="1">
      <c r="A36" s="5"/>
      <c r="B36" s="5"/>
      <c r="C36" s="5"/>
      <c r="D36" s="5"/>
      <c r="E36" s="5"/>
      <c r="F36" s="5"/>
    </row>
    <row r="37" ht="14.25" customHeight="1">
      <c r="A37" s="5"/>
      <c r="B37" s="5"/>
      <c r="C37" s="5"/>
      <c r="D37" s="5"/>
      <c r="E37" s="5"/>
      <c r="F37" s="5"/>
    </row>
    <row r="38" ht="14.25" customHeight="1">
      <c r="A38" s="5"/>
      <c r="B38" s="5"/>
      <c r="C38" s="5"/>
      <c r="D38" s="5"/>
      <c r="E38" s="5"/>
      <c r="F38" s="5"/>
    </row>
    <row r="39" ht="14.25" customHeight="1">
      <c r="A39" s="5"/>
      <c r="B39" s="5"/>
      <c r="C39" s="5"/>
      <c r="D39" s="5"/>
      <c r="E39" s="5"/>
      <c r="F39" s="5"/>
    </row>
    <row r="40" ht="14.25" customHeight="1">
      <c r="A40" s="5"/>
      <c r="B40" s="5"/>
      <c r="C40" s="5"/>
      <c r="D40" s="5"/>
      <c r="E40" s="5"/>
      <c r="F40" s="5"/>
    </row>
    <row r="41" ht="14.25" customHeight="1">
      <c r="A41" s="5"/>
      <c r="B41" s="5"/>
      <c r="C41" s="5"/>
      <c r="D41" s="5"/>
      <c r="E41" s="5"/>
      <c r="F41" s="5"/>
    </row>
    <row r="42" ht="14.25" customHeight="1">
      <c r="A42" s="5"/>
      <c r="B42" s="5"/>
      <c r="C42" s="5"/>
      <c r="D42" s="5"/>
      <c r="E42" s="5"/>
      <c r="F42" s="5"/>
    </row>
    <row r="43" ht="14.25" customHeight="1">
      <c r="A43" s="5"/>
      <c r="B43" s="5"/>
      <c r="C43" s="5"/>
      <c r="D43" s="5"/>
      <c r="E43" s="5"/>
      <c r="F43" s="5"/>
    </row>
    <row r="44" ht="14.25" customHeight="1">
      <c r="A44" s="5"/>
      <c r="B44" s="5"/>
      <c r="C44" s="5"/>
      <c r="D44" s="5"/>
      <c r="E44" s="5"/>
      <c r="F44" s="5"/>
    </row>
    <row r="45" ht="14.25" customHeight="1">
      <c r="A45" s="5"/>
      <c r="B45" s="5"/>
      <c r="C45" s="5"/>
      <c r="D45" s="5"/>
      <c r="E45" s="5"/>
      <c r="F45" s="5"/>
    </row>
    <row r="46" ht="14.25" customHeight="1">
      <c r="A46" s="5"/>
      <c r="B46" s="5"/>
      <c r="C46" s="5"/>
      <c r="D46" s="5"/>
      <c r="E46" s="5"/>
      <c r="F46" s="5"/>
    </row>
    <row r="47" ht="14.25" customHeight="1">
      <c r="A47" s="5"/>
      <c r="B47" s="5"/>
      <c r="C47" s="5"/>
      <c r="D47" s="5"/>
      <c r="E47" s="5"/>
      <c r="F47" s="5"/>
    </row>
    <row r="48" ht="14.25" customHeight="1">
      <c r="A48" s="5"/>
      <c r="B48" s="5"/>
      <c r="C48" s="5"/>
      <c r="D48" s="5"/>
      <c r="E48" s="5"/>
      <c r="F48" s="5"/>
    </row>
    <row r="49" ht="14.25" customHeight="1">
      <c r="A49" s="5"/>
      <c r="B49" s="5"/>
      <c r="C49" s="5"/>
      <c r="D49" s="5"/>
      <c r="E49" s="5"/>
      <c r="F49" s="5"/>
    </row>
    <row r="50" ht="14.25" customHeight="1">
      <c r="A50" s="5"/>
      <c r="B50" s="5"/>
      <c r="C50" s="5"/>
      <c r="D50" s="5"/>
      <c r="E50" s="5"/>
      <c r="F50" s="5"/>
    </row>
    <row r="51" ht="14.25" customHeight="1">
      <c r="A51" s="5"/>
      <c r="B51" s="5"/>
      <c r="C51" s="5"/>
      <c r="D51" s="5"/>
      <c r="E51" s="5"/>
      <c r="F51" s="5"/>
    </row>
    <row r="52" ht="14.25" customHeight="1">
      <c r="A52" s="5"/>
      <c r="B52" s="5"/>
      <c r="C52" s="5"/>
      <c r="D52" s="5"/>
      <c r="E52" s="5"/>
      <c r="F52" s="5"/>
    </row>
    <row r="53" ht="14.25" customHeight="1">
      <c r="A53" s="5"/>
      <c r="B53" s="5"/>
      <c r="C53" s="5"/>
      <c r="D53" s="5"/>
      <c r="E53" s="5"/>
      <c r="F53" s="5"/>
    </row>
    <row r="54" ht="14.25" customHeight="1">
      <c r="A54" s="5"/>
      <c r="B54" s="5"/>
      <c r="C54" s="5"/>
      <c r="D54" s="5"/>
      <c r="E54" s="5"/>
      <c r="F54" s="5"/>
    </row>
    <row r="55" ht="14.25" customHeight="1">
      <c r="A55" s="5"/>
      <c r="B55" s="5"/>
      <c r="C55" s="5"/>
      <c r="D55" s="5"/>
      <c r="E55" s="5"/>
      <c r="F55" s="5"/>
    </row>
    <row r="56" ht="14.25" customHeight="1">
      <c r="A56" s="5"/>
      <c r="B56" s="5"/>
      <c r="C56" s="5"/>
      <c r="D56" s="5"/>
      <c r="E56" s="5"/>
      <c r="F56" s="5"/>
    </row>
    <row r="57" ht="14.25" customHeight="1">
      <c r="A57" s="5"/>
      <c r="B57" s="5"/>
      <c r="C57" s="5"/>
      <c r="D57" s="5"/>
      <c r="E57" s="5"/>
      <c r="F57" s="5"/>
    </row>
    <row r="58" ht="14.25" customHeight="1">
      <c r="A58" s="5"/>
      <c r="B58" s="5"/>
      <c r="C58" s="5"/>
      <c r="D58" s="5"/>
      <c r="E58" s="5"/>
      <c r="F58" s="5"/>
    </row>
    <row r="59" ht="14.25" customHeight="1">
      <c r="A59" s="5"/>
      <c r="B59" s="5"/>
      <c r="C59" s="5"/>
      <c r="D59" s="5"/>
      <c r="E59" s="5"/>
      <c r="F59" s="5"/>
    </row>
    <row r="60" ht="14.25" customHeight="1">
      <c r="A60" s="5"/>
      <c r="B60" s="5"/>
      <c r="C60" s="5"/>
      <c r="D60" s="5"/>
      <c r="E60" s="5"/>
      <c r="F60" s="5"/>
    </row>
    <row r="61" ht="14.25" customHeight="1">
      <c r="A61" s="5"/>
      <c r="B61" s="5"/>
      <c r="C61" s="5"/>
      <c r="D61" s="5"/>
      <c r="E61" s="5"/>
      <c r="F61" s="5"/>
    </row>
    <row r="62" ht="14.25" customHeight="1">
      <c r="A62" s="5"/>
      <c r="B62" s="5"/>
      <c r="C62" s="5"/>
      <c r="D62" s="5"/>
      <c r="E62" s="5"/>
      <c r="F62" s="5"/>
    </row>
    <row r="63" ht="14.25" customHeight="1">
      <c r="A63" s="5"/>
      <c r="B63" s="5"/>
      <c r="C63" s="5"/>
      <c r="D63" s="5"/>
      <c r="E63" s="5"/>
      <c r="F63" s="5"/>
    </row>
    <row r="64" ht="14.25" customHeight="1">
      <c r="A64" s="5"/>
      <c r="B64" s="5"/>
      <c r="C64" s="5"/>
      <c r="D64" s="5"/>
      <c r="E64" s="5"/>
      <c r="F64" s="5"/>
    </row>
    <row r="65" ht="14.25" customHeight="1">
      <c r="A65" s="5"/>
      <c r="B65" s="5"/>
      <c r="C65" s="5"/>
      <c r="D65" s="5"/>
      <c r="E65" s="5"/>
      <c r="F65" s="5"/>
    </row>
    <row r="66" ht="14.25" customHeight="1">
      <c r="A66" s="5"/>
      <c r="B66" s="5"/>
      <c r="C66" s="5"/>
      <c r="D66" s="5"/>
      <c r="E66" s="5"/>
      <c r="F66" s="5"/>
    </row>
    <row r="67" ht="14.25" customHeight="1">
      <c r="A67" s="5"/>
      <c r="B67" s="5"/>
      <c r="C67" s="5"/>
      <c r="D67" s="5"/>
      <c r="E67" s="5"/>
      <c r="F67" s="5"/>
    </row>
    <row r="68" ht="14.25" customHeight="1">
      <c r="A68" s="5"/>
      <c r="B68" s="5"/>
      <c r="C68" s="5"/>
      <c r="D68" s="5"/>
      <c r="E68" s="5"/>
      <c r="F68" s="5"/>
    </row>
    <row r="69" ht="14.25" customHeight="1">
      <c r="A69" s="5"/>
      <c r="B69" s="5"/>
      <c r="C69" s="5"/>
      <c r="D69" s="5"/>
      <c r="E69" s="5"/>
      <c r="F69" s="5"/>
    </row>
    <row r="70" ht="14.25" customHeight="1">
      <c r="A70" s="5"/>
      <c r="B70" s="5"/>
      <c r="C70" s="5"/>
      <c r="D70" s="5"/>
      <c r="E70" s="5"/>
      <c r="F70" s="5"/>
    </row>
    <row r="71" ht="14.25" customHeight="1">
      <c r="A71" s="5"/>
      <c r="B71" s="5"/>
      <c r="C71" s="5"/>
      <c r="D71" s="5"/>
      <c r="E71" s="5"/>
      <c r="F71" s="5"/>
    </row>
    <row r="72" ht="14.25" customHeight="1">
      <c r="A72" s="5"/>
      <c r="B72" s="5"/>
      <c r="C72" s="5"/>
      <c r="D72" s="5"/>
      <c r="E72" s="5"/>
      <c r="F72" s="5"/>
    </row>
    <row r="73" ht="14.25" customHeight="1">
      <c r="A73" s="5"/>
      <c r="B73" s="5"/>
      <c r="C73" s="5"/>
      <c r="D73" s="5"/>
      <c r="E73" s="5"/>
      <c r="F73" s="5"/>
    </row>
    <row r="74" ht="14.25" customHeight="1">
      <c r="A74" s="5"/>
      <c r="B74" s="5"/>
      <c r="C74" s="5"/>
      <c r="D74" s="5"/>
      <c r="E74" s="5"/>
      <c r="F74" s="5"/>
    </row>
    <row r="75" ht="14.25" customHeight="1">
      <c r="A75" s="5"/>
      <c r="B75" s="5"/>
      <c r="C75" s="5"/>
      <c r="D75" s="5"/>
      <c r="E75" s="5"/>
      <c r="F75" s="5"/>
    </row>
    <row r="76" ht="14.25" customHeight="1">
      <c r="A76" s="5"/>
      <c r="B76" s="5"/>
      <c r="C76" s="5"/>
      <c r="D76" s="5"/>
      <c r="E76" s="5"/>
      <c r="F76" s="5"/>
    </row>
    <row r="77" ht="14.25" customHeight="1">
      <c r="A77" s="5"/>
      <c r="B77" s="5"/>
      <c r="C77" s="5"/>
      <c r="D77" s="5"/>
      <c r="E77" s="5"/>
      <c r="F77" s="5"/>
    </row>
    <row r="78" ht="14.25" customHeight="1">
      <c r="A78" s="5"/>
      <c r="B78" s="5"/>
      <c r="C78" s="5"/>
      <c r="D78" s="5"/>
      <c r="E78" s="5"/>
      <c r="F78" s="5"/>
    </row>
    <row r="79" ht="14.25" customHeight="1">
      <c r="A79" s="5"/>
      <c r="B79" s="5"/>
      <c r="C79" s="5"/>
      <c r="D79" s="5"/>
      <c r="E79" s="5"/>
      <c r="F79" s="5"/>
    </row>
    <row r="80" ht="14.25" customHeight="1">
      <c r="A80" s="5"/>
      <c r="B80" s="5"/>
      <c r="C80" s="5"/>
      <c r="D80" s="5"/>
      <c r="E80" s="5"/>
      <c r="F80" s="5"/>
    </row>
    <row r="81" ht="14.25" customHeight="1">
      <c r="A81" s="5"/>
      <c r="B81" s="5"/>
      <c r="C81" s="5"/>
      <c r="D81" s="5"/>
      <c r="E81" s="5"/>
      <c r="F81" s="5"/>
    </row>
    <row r="82" ht="14.25" customHeight="1">
      <c r="A82" s="5"/>
      <c r="B82" s="5"/>
      <c r="C82" s="5"/>
      <c r="D82" s="5"/>
      <c r="E82" s="5"/>
      <c r="F82" s="5"/>
    </row>
    <row r="83" ht="14.25" customHeight="1">
      <c r="A83" s="5"/>
      <c r="B83" s="5"/>
      <c r="C83" s="5"/>
      <c r="D83" s="5"/>
      <c r="E83" s="5"/>
      <c r="F83" s="5"/>
    </row>
    <row r="84" ht="14.25" customHeight="1">
      <c r="A84" s="5"/>
      <c r="B84" s="5"/>
      <c r="C84" s="5"/>
      <c r="D84" s="5"/>
      <c r="E84" s="5"/>
      <c r="F84" s="5"/>
    </row>
    <row r="85" ht="14.25" customHeight="1">
      <c r="A85" s="5"/>
      <c r="B85" s="5"/>
      <c r="C85" s="5"/>
      <c r="D85" s="5"/>
      <c r="E85" s="5"/>
      <c r="F85" s="5"/>
    </row>
    <row r="86" ht="14.25" customHeight="1">
      <c r="A86" s="5"/>
      <c r="B86" s="5"/>
      <c r="C86" s="5"/>
      <c r="D86" s="5"/>
      <c r="E86" s="5"/>
      <c r="F86" s="5"/>
    </row>
    <row r="87" ht="14.25" customHeight="1">
      <c r="A87" s="5"/>
      <c r="B87" s="5"/>
      <c r="C87" s="5"/>
      <c r="D87" s="5"/>
      <c r="E87" s="5"/>
      <c r="F87" s="5"/>
    </row>
    <row r="88" ht="14.25" customHeight="1">
      <c r="A88" s="5"/>
      <c r="B88" s="5"/>
      <c r="C88" s="5"/>
      <c r="D88" s="5"/>
      <c r="E88" s="5"/>
      <c r="F88" s="5"/>
    </row>
    <row r="89" ht="14.25" customHeight="1">
      <c r="A89" s="5"/>
      <c r="B89" s="5"/>
      <c r="C89" s="5"/>
      <c r="D89" s="5"/>
      <c r="E89" s="5"/>
      <c r="F89" s="5"/>
    </row>
    <row r="90" ht="14.25" customHeight="1">
      <c r="A90" s="5"/>
      <c r="B90" s="5"/>
      <c r="C90" s="5"/>
      <c r="D90" s="5"/>
      <c r="E90" s="5"/>
      <c r="F90" s="5"/>
    </row>
    <row r="91" ht="14.25" customHeight="1">
      <c r="A91" s="5"/>
      <c r="B91" s="5"/>
      <c r="C91" s="5"/>
      <c r="D91" s="5"/>
      <c r="E91" s="5"/>
      <c r="F91" s="5"/>
    </row>
    <row r="92" ht="14.25" customHeight="1">
      <c r="A92" s="5"/>
      <c r="B92" s="5"/>
      <c r="C92" s="5"/>
      <c r="D92" s="5"/>
      <c r="E92" s="5"/>
      <c r="F92" s="5"/>
    </row>
    <row r="93" ht="14.25" customHeight="1">
      <c r="A93" s="5"/>
      <c r="B93" s="5"/>
      <c r="C93" s="5"/>
      <c r="D93" s="5"/>
      <c r="E93" s="5"/>
      <c r="F93" s="5"/>
    </row>
    <row r="94" ht="14.25" customHeight="1">
      <c r="A94" s="5"/>
      <c r="B94" s="5"/>
      <c r="C94" s="5"/>
      <c r="D94" s="5"/>
      <c r="E94" s="5"/>
      <c r="F94" s="5"/>
    </row>
    <row r="95" ht="14.25" customHeight="1">
      <c r="A95" s="5"/>
      <c r="B95" s="5"/>
      <c r="C95" s="5"/>
      <c r="D95" s="5"/>
      <c r="E95" s="5"/>
      <c r="F95" s="5"/>
    </row>
    <row r="96" ht="14.25" customHeight="1">
      <c r="A96" s="5"/>
      <c r="B96" s="5"/>
      <c r="C96" s="5"/>
      <c r="D96" s="5"/>
      <c r="E96" s="5"/>
      <c r="F96" s="5"/>
    </row>
    <row r="97" ht="14.25" customHeight="1">
      <c r="A97" s="5"/>
      <c r="B97" s="5"/>
      <c r="C97" s="5"/>
      <c r="D97" s="5"/>
      <c r="E97" s="5"/>
      <c r="F97" s="5"/>
    </row>
    <row r="98" ht="14.25" customHeight="1">
      <c r="A98" s="5"/>
      <c r="B98" s="5"/>
      <c r="C98" s="5"/>
      <c r="D98" s="5"/>
      <c r="E98" s="5"/>
      <c r="F98" s="5"/>
    </row>
    <row r="99" ht="14.25" customHeight="1">
      <c r="A99" s="5"/>
      <c r="B99" s="5"/>
      <c r="C99" s="5"/>
      <c r="D99" s="5"/>
      <c r="E99" s="5"/>
      <c r="F99" s="5"/>
    </row>
    <row r="100" ht="14.25" customHeight="1">
      <c r="A100" s="5"/>
      <c r="B100" s="5"/>
      <c r="C100" s="5"/>
      <c r="D100" s="5"/>
      <c r="E100" s="5"/>
      <c r="F100" s="5"/>
    </row>
    <row r="101" ht="14.25" customHeight="1">
      <c r="A101" s="5"/>
      <c r="B101" s="5"/>
      <c r="C101" s="5"/>
      <c r="D101" s="5"/>
      <c r="E101" s="5"/>
      <c r="F101" s="5"/>
    </row>
    <row r="102" ht="14.25" customHeight="1">
      <c r="A102" s="5"/>
      <c r="B102" s="5"/>
      <c r="C102" s="5"/>
      <c r="D102" s="5"/>
      <c r="E102" s="5"/>
      <c r="F102" s="5"/>
    </row>
    <row r="103" ht="14.25" customHeight="1">
      <c r="A103" s="5"/>
      <c r="B103" s="5"/>
      <c r="C103" s="5"/>
      <c r="D103" s="5"/>
      <c r="E103" s="5"/>
      <c r="F103" s="5"/>
    </row>
    <row r="104" ht="14.25" customHeight="1">
      <c r="A104" s="5"/>
      <c r="B104" s="5"/>
      <c r="C104" s="5"/>
      <c r="D104" s="5"/>
      <c r="E104" s="5"/>
      <c r="F104" s="5"/>
    </row>
    <row r="105" ht="14.25" customHeight="1">
      <c r="A105" s="5"/>
      <c r="B105" s="5"/>
      <c r="C105" s="5"/>
      <c r="D105" s="5"/>
      <c r="E105" s="5"/>
      <c r="F105" s="5"/>
    </row>
    <row r="106" ht="14.25" customHeight="1">
      <c r="A106" s="5"/>
      <c r="B106" s="5"/>
      <c r="C106" s="5"/>
      <c r="D106" s="5"/>
      <c r="E106" s="5"/>
      <c r="F106" s="5"/>
    </row>
    <row r="107" ht="14.25" customHeight="1">
      <c r="A107" s="5"/>
      <c r="B107" s="5"/>
      <c r="C107" s="5"/>
      <c r="D107" s="5"/>
      <c r="E107" s="5"/>
      <c r="F107" s="5"/>
    </row>
    <row r="108" ht="14.25" customHeight="1">
      <c r="A108" s="5"/>
      <c r="B108" s="5"/>
      <c r="C108" s="5"/>
      <c r="D108" s="5"/>
      <c r="E108" s="5"/>
      <c r="F108" s="5"/>
    </row>
    <row r="109" ht="14.25" customHeight="1">
      <c r="A109" s="5"/>
      <c r="B109" s="5"/>
      <c r="C109" s="5"/>
      <c r="D109" s="5"/>
      <c r="E109" s="5"/>
      <c r="F109" s="5"/>
    </row>
    <row r="110" ht="14.25" customHeight="1">
      <c r="A110" s="5"/>
      <c r="B110" s="5"/>
      <c r="C110" s="5"/>
      <c r="D110" s="5"/>
      <c r="E110" s="5"/>
      <c r="F110" s="5"/>
    </row>
    <row r="111" ht="14.25" customHeight="1">
      <c r="A111" s="5"/>
      <c r="B111" s="5"/>
      <c r="C111" s="5"/>
      <c r="D111" s="5"/>
      <c r="E111" s="5"/>
      <c r="F111" s="5"/>
    </row>
    <row r="112" ht="14.25" customHeight="1">
      <c r="A112" s="5"/>
      <c r="B112" s="5"/>
      <c r="C112" s="5"/>
      <c r="D112" s="5"/>
      <c r="E112" s="5"/>
      <c r="F112" s="5"/>
    </row>
    <row r="113" ht="14.25" customHeight="1">
      <c r="A113" s="5"/>
      <c r="B113" s="5"/>
      <c r="C113" s="5"/>
      <c r="D113" s="5"/>
      <c r="E113" s="5"/>
      <c r="F113" s="5"/>
    </row>
    <row r="114" ht="14.25" customHeight="1">
      <c r="A114" s="5"/>
      <c r="B114" s="5"/>
      <c r="C114" s="5"/>
      <c r="D114" s="5"/>
      <c r="E114" s="5"/>
      <c r="F114" s="5"/>
    </row>
    <row r="115" ht="14.25" customHeight="1">
      <c r="A115" s="5"/>
      <c r="B115" s="5"/>
      <c r="C115" s="5"/>
      <c r="D115" s="5"/>
      <c r="E115" s="5"/>
      <c r="F115" s="5"/>
    </row>
    <row r="116" ht="14.25" customHeight="1">
      <c r="A116" s="5"/>
      <c r="B116" s="5"/>
      <c r="C116" s="5"/>
      <c r="D116" s="5"/>
      <c r="E116" s="5"/>
      <c r="F116" s="5"/>
    </row>
    <row r="117" ht="14.25" customHeight="1">
      <c r="A117" s="5"/>
      <c r="B117" s="5"/>
      <c r="C117" s="5"/>
      <c r="D117" s="5"/>
      <c r="E117" s="5"/>
      <c r="F117" s="5"/>
    </row>
    <row r="118" ht="14.25" customHeight="1">
      <c r="A118" s="5"/>
      <c r="B118" s="5"/>
      <c r="C118" s="5"/>
      <c r="D118" s="5"/>
      <c r="E118" s="5"/>
      <c r="F118" s="5"/>
    </row>
    <row r="119" ht="14.25" customHeight="1">
      <c r="A119" s="5"/>
      <c r="B119" s="5"/>
      <c r="C119" s="5"/>
      <c r="D119" s="5"/>
      <c r="E119" s="5"/>
      <c r="F119" s="5"/>
    </row>
    <row r="120" ht="14.25" customHeight="1">
      <c r="A120" s="5"/>
      <c r="B120" s="5"/>
      <c r="C120" s="5"/>
      <c r="D120" s="5"/>
      <c r="E120" s="5"/>
      <c r="F120" s="5"/>
    </row>
    <row r="121" ht="14.25" customHeight="1">
      <c r="A121" s="5"/>
      <c r="B121" s="5"/>
      <c r="C121" s="5"/>
      <c r="D121" s="5"/>
      <c r="E121" s="5"/>
      <c r="F121" s="5"/>
    </row>
    <row r="122" ht="14.25" customHeight="1">
      <c r="A122" s="5"/>
      <c r="B122" s="5"/>
      <c r="C122" s="5"/>
      <c r="D122" s="5"/>
      <c r="E122" s="5"/>
      <c r="F122" s="5"/>
    </row>
    <row r="123" ht="14.25" customHeight="1">
      <c r="A123" s="5"/>
      <c r="B123" s="5"/>
      <c r="C123" s="5"/>
      <c r="D123" s="5"/>
      <c r="E123" s="5"/>
      <c r="F123" s="5"/>
    </row>
    <row r="124" ht="14.25" customHeight="1">
      <c r="A124" s="5"/>
      <c r="B124" s="5"/>
      <c r="C124" s="5"/>
      <c r="D124" s="5"/>
      <c r="E124" s="5"/>
      <c r="F124" s="5"/>
    </row>
    <row r="125" ht="14.25" customHeight="1">
      <c r="A125" s="5"/>
      <c r="B125" s="5"/>
      <c r="C125" s="5"/>
      <c r="D125" s="5"/>
      <c r="E125" s="5"/>
      <c r="F125" s="5"/>
    </row>
    <row r="126" ht="14.25" customHeight="1">
      <c r="A126" s="5"/>
      <c r="B126" s="5"/>
      <c r="C126" s="5"/>
      <c r="D126" s="5"/>
      <c r="E126" s="5"/>
      <c r="F126" s="5"/>
    </row>
    <row r="127" ht="14.25" customHeight="1">
      <c r="A127" s="5"/>
      <c r="B127" s="5"/>
      <c r="C127" s="5"/>
      <c r="D127" s="5"/>
      <c r="E127" s="5"/>
      <c r="F127" s="5"/>
    </row>
    <row r="128" ht="14.25" customHeight="1">
      <c r="A128" s="5"/>
      <c r="B128" s="5"/>
      <c r="C128" s="5"/>
      <c r="D128" s="5"/>
      <c r="E128" s="5"/>
      <c r="F128" s="5"/>
    </row>
    <row r="129" ht="14.25" customHeight="1">
      <c r="A129" s="5"/>
      <c r="B129" s="5"/>
      <c r="C129" s="5"/>
      <c r="D129" s="5"/>
      <c r="E129" s="5"/>
      <c r="F129" s="5"/>
    </row>
    <row r="130" ht="14.25" customHeight="1">
      <c r="A130" s="5"/>
      <c r="B130" s="5"/>
      <c r="C130" s="5"/>
      <c r="D130" s="5"/>
      <c r="E130" s="5"/>
      <c r="F130" s="5"/>
    </row>
    <row r="131" ht="14.25" customHeight="1">
      <c r="A131" s="5"/>
      <c r="B131" s="5"/>
      <c r="C131" s="5"/>
      <c r="D131" s="5"/>
      <c r="E131" s="5"/>
      <c r="F131" s="5"/>
    </row>
    <row r="132" ht="14.25" customHeight="1">
      <c r="A132" s="5"/>
      <c r="B132" s="5"/>
      <c r="C132" s="5"/>
      <c r="D132" s="5"/>
      <c r="E132" s="5"/>
      <c r="F132" s="5"/>
    </row>
    <row r="133" ht="14.25" customHeight="1">
      <c r="A133" s="5"/>
      <c r="B133" s="5"/>
      <c r="C133" s="5"/>
      <c r="D133" s="5"/>
      <c r="E133" s="5"/>
      <c r="F133" s="5"/>
    </row>
    <row r="134" ht="14.25" customHeight="1">
      <c r="A134" s="5"/>
      <c r="B134" s="5"/>
      <c r="C134" s="5"/>
      <c r="D134" s="5"/>
      <c r="E134" s="5"/>
      <c r="F134" s="5"/>
    </row>
    <row r="135" ht="14.25" customHeight="1">
      <c r="A135" s="5"/>
      <c r="B135" s="5"/>
      <c r="C135" s="5"/>
      <c r="D135" s="5"/>
      <c r="E135" s="5"/>
      <c r="F135" s="5"/>
    </row>
    <row r="136" ht="14.25" customHeight="1">
      <c r="A136" s="5"/>
      <c r="B136" s="5"/>
      <c r="C136" s="5"/>
      <c r="D136" s="5"/>
      <c r="E136" s="5"/>
      <c r="F136" s="5"/>
    </row>
    <row r="137" ht="14.25" customHeight="1">
      <c r="A137" s="5"/>
      <c r="B137" s="5"/>
      <c r="C137" s="5"/>
      <c r="D137" s="5"/>
      <c r="E137" s="5"/>
      <c r="F137" s="5"/>
    </row>
    <row r="138" ht="14.25" customHeight="1">
      <c r="A138" s="5"/>
      <c r="B138" s="5"/>
      <c r="C138" s="5"/>
      <c r="D138" s="5"/>
      <c r="E138" s="5"/>
      <c r="F138" s="5"/>
    </row>
    <row r="139" ht="14.25" customHeight="1">
      <c r="A139" s="5"/>
      <c r="B139" s="5"/>
      <c r="C139" s="5"/>
      <c r="D139" s="5"/>
      <c r="E139" s="5"/>
      <c r="F139" s="5"/>
    </row>
    <row r="140" ht="14.25" customHeight="1">
      <c r="A140" s="5"/>
      <c r="B140" s="5"/>
      <c r="C140" s="5"/>
      <c r="D140" s="5"/>
      <c r="E140" s="5"/>
      <c r="F140" s="5"/>
    </row>
    <row r="141" ht="14.25" customHeight="1">
      <c r="A141" s="5"/>
      <c r="B141" s="5"/>
      <c r="C141" s="5"/>
      <c r="D141" s="5"/>
      <c r="E141" s="5"/>
      <c r="F141" s="5"/>
    </row>
    <row r="142" ht="14.25" customHeight="1">
      <c r="A142" s="5"/>
      <c r="B142" s="5"/>
      <c r="C142" s="5"/>
      <c r="D142" s="5"/>
      <c r="E142" s="5"/>
      <c r="F142" s="5"/>
    </row>
    <row r="143" ht="14.25" customHeight="1">
      <c r="A143" s="5"/>
      <c r="B143" s="5"/>
      <c r="C143" s="5"/>
      <c r="D143" s="5"/>
      <c r="E143" s="5"/>
      <c r="F143" s="5"/>
    </row>
    <row r="144" ht="14.25" customHeight="1">
      <c r="A144" s="5"/>
      <c r="B144" s="5"/>
      <c r="C144" s="5"/>
      <c r="D144" s="5"/>
      <c r="E144" s="5"/>
      <c r="F144" s="5"/>
    </row>
    <row r="145" ht="14.25" customHeight="1">
      <c r="A145" s="5"/>
      <c r="B145" s="5"/>
      <c r="C145" s="5"/>
      <c r="D145" s="5"/>
      <c r="E145" s="5"/>
      <c r="F145" s="5"/>
    </row>
    <row r="146" ht="14.25" customHeight="1">
      <c r="A146" s="5"/>
      <c r="B146" s="5"/>
      <c r="C146" s="5"/>
      <c r="D146" s="5"/>
      <c r="E146" s="5"/>
      <c r="F146" s="5"/>
    </row>
    <row r="147" ht="14.25" customHeight="1">
      <c r="A147" s="5"/>
      <c r="B147" s="5"/>
      <c r="C147" s="5"/>
      <c r="D147" s="5"/>
      <c r="E147" s="5"/>
      <c r="F147" s="5"/>
    </row>
    <row r="148" ht="14.25" customHeight="1">
      <c r="A148" s="5"/>
      <c r="B148" s="5"/>
      <c r="C148" s="5"/>
      <c r="D148" s="5"/>
      <c r="E148" s="5"/>
      <c r="F148" s="5"/>
    </row>
    <row r="149" ht="14.25" customHeight="1">
      <c r="A149" s="5"/>
      <c r="B149" s="5"/>
      <c r="C149" s="5"/>
      <c r="D149" s="5"/>
      <c r="E149" s="5"/>
      <c r="F149" s="5"/>
    </row>
    <row r="150" ht="14.25" customHeight="1">
      <c r="A150" s="5"/>
      <c r="B150" s="5"/>
      <c r="C150" s="5"/>
      <c r="D150" s="5"/>
      <c r="E150" s="5"/>
      <c r="F150" s="5"/>
    </row>
    <row r="151" ht="14.25" customHeight="1">
      <c r="A151" s="5"/>
      <c r="B151" s="5"/>
      <c r="C151" s="5"/>
      <c r="D151" s="5"/>
      <c r="E151" s="5"/>
      <c r="F151" s="5"/>
    </row>
    <row r="152" ht="14.25" customHeight="1">
      <c r="A152" s="5"/>
      <c r="B152" s="5"/>
      <c r="C152" s="5"/>
      <c r="D152" s="5"/>
      <c r="E152" s="5"/>
      <c r="F152" s="5"/>
    </row>
    <row r="153" ht="14.25" customHeight="1">
      <c r="A153" s="5"/>
      <c r="B153" s="5"/>
      <c r="C153" s="5"/>
      <c r="D153" s="5"/>
      <c r="E153" s="5"/>
      <c r="F153" s="5"/>
    </row>
    <row r="154" ht="14.25" customHeight="1">
      <c r="A154" s="5"/>
      <c r="B154" s="5"/>
      <c r="C154" s="5"/>
      <c r="D154" s="5"/>
      <c r="E154" s="5"/>
      <c r="F154" s="5"/>
    </row>
    <row r="155" ht="14.25" customHeight="1">
      <c r="A155" s="5"/>
      <c r="B155" s="5"/>
      <c r="C155" s="5"/>
      <c r="D155" s="5"/>
      <c r="E155" s="5"/>
      <c r="F155" s="5"/>
    </row>
    <row r="156" ht="14.25" customHeight="1">
      <c r="A156" s="5"/>
      <c r="B156" s="5"/>
      <c r="C156" s="5"/>
      <c r="D156" s="5"/>
      <c r="E156" s="5"/>
      <c r="F156" s="5"/>
    </row>
    <row r="157" ht="14.25" customHeight="1">
      <c r="A157" s="5"/>
      <c r="B157" s="5"/>
      <c r="C157" s="5"/>
      <c r="D157" s="5"/>
      <c r="E157" s="5"/>
      <c r="F157" s="5"/>
    </row>
    <row r="158" ht="14.25" customHeight="1">
      <c r="A158" s="5"/>
      <c r="B158" s="5"/>
      <c r="C158" s="5"/>
      <c r="D158" s="5"/>
      <c r="E158" s="5"/>
      <c r="F158" s="5"/>
    </row>
    <row r="159" ht="14.25" customHeight="1">
      <c r="A159" s="5"/>
      <c r="B159" s="5"/>
      <c r="C159" s="5"/>
      <c r="D159" s="5"/>
      <c r="E159" s="5"/>
      <c r="F159" s="5"/>
    </row>
    <row r="160" ht="14.25" customHeight="1">
      <c r="A160" s="5"/>
      <c r="B160" s="5"/>
      <c r="C160" s="5"/>
      <c r="D160" s="5"/>
      <c r="E160" s="5"/>
      <c r="F160" s="5"/>
    </row>
    <row r="161" ht="14.25" customHeight="1">
      <c r="A161" s="5"/>
      <c r="B161" s="5"/>
      <c r="C161" s="5"/>
      <c r="D161" s="5"/>
      <c r="E161" s="5"/>
      <c r="F161" s="5"/>
    </row>
    <row r="162" ht="14.25" customHeight="1">
      <c r="A162" s="5"/>
      <c r="B162" s="5"/>
      <c r="C162" s="5"/>
      <c r="D162" s="5"/>
      <c r="E162" s="5"/>
      <c r="F162" s="5"/>
    </row>
    <row r="163" ht="14.25" customHeight="1">
      <c r="A163" s="5"/>
      <c r="B163" s="5"/>
      <c r="C163" s="5"/>
      <c r="D163" s="5"/>
      <c r="E163" s="5"/>
      <c r="F163" s="5"/>
    </row>
    <row r="164" ht="14.25" customHeight="1">
      <c r="A164" s="5"/>
      <c r="B164" s="5"/>
      <c r="C164" s="5"/>
      <c r="D164" s="5"/>
      <c r="E164" s="5"/>
      <c r="F164" s="5"/>
    </row>
    <row r="165" ht="14.25" customHeight="1">
      <c r="A165" s="5"/>
      <c r="B165" s="5"/>
      <c r="C165" s="5"/>
      <c r="D165" s="5"/>
      <c r="E165" s="5"/>
      <c r="F165" s="5"/>
    </row>
    <row r="166" ht="14.25" customHeight="1">
      <c r="A166" s="5"/>
      <c r="B166" s="5"/>
      <c r="C166" s="5"/>
      <c r="D166" s="5"/>
      <c r="E166" s="5"/>
      <c r="F166" s="5"/>
    </row>
    <row r="167" ht="14.25" customHeight="1">
      <c r="A167" s="5"/>
      <c r="B167" s="5"/>
      <c r="C167" s="5"/>
      <c r="D167" s="5"/>
      <c r="E167" s="5"/>
      <c r="F167" s="5"/>
    </row>
    <row r="168" ht="14.25" customHeight="1">
      <c r="A168" s="5"/>
      <c r="B168" s="5"/>
      <c r="C168" s="5"/>
      <c r="D168" s="5"/>
      <c r="E168" s="5"/>
      <c r="F168" s="5"/>
    </row>
    <row r="169" ht="14.25" customHeight="1">
      <c r="A169" s="5"/>
      <c r="B169" s="5"/>
      <c r="C169" s="5"/>
      <c r="D169" s="5"/>
      <c r="E169" s="5"/>
      <c r="F169" s="5"/>
    </row>
    <row r="170" ht="14.25" customHeight="1">
      <c r="A170" s="5"/>
      <c r="B170" s="5"/>
      <c r="C170" s="5"/>
      <c r="D170" s="5"/>
      <c r="E170" s="5"/>
      <c r="F170" s="5"/>
    </row>
    <row r="171" ht="14.25" customHeight="1">
      <c r="A171" s="5"/>
      <c r="B171" s="5"/>
      <c r="C171" s="5"/>
      <c r="D171" s="5"/>
      <c r="E171" s="5"/>
      <c r="F171" s="5"/>
    </row>
    <row r="172" ht="14.25" customHeight="1">
      <c r="A172" s="5"/>
      <c r="B172" s="5"/>
      <c r="C172" s="5"/>
      <c r="D172" s="5"/>
      <c r="E172" s="5"/>
      <c r="F172" s="5"/>
    </row>
    <row r="173" ht="14.25" customHeight="1">
      <c r="A173" s="5"/>
      <c r="B173" s="5"/>
      <c r="C173" s="5"/>
      <c r="D173" s="5"/>
      <c r="E173" s="5"/>
      <c r="F173" s="5"/>
    </row>
    <row r="174" ht="14.25" customHeight="1">
      <c r="A174" s="5"/>
      <c r="B174" s="5"/>
      <c r="C174" s="5"/>
      <c r="D174" s="5"/>
      <c r="E174" s="5"/>
      <c r="F174" s="5"/>
    </row>
    <row r="175" ht="14.25" customHeight="1">
      <c r="A175" s="5"/>
      <c r="B175" s="5"/>
      <c r="C175" s="5"/>
      <c r="D175" s="5"/>
      <c r="E175" s="5"/>
      <c r="F175" s="5"/>
    </row>
    <row r="176" ht="14.25" customHeight="1">
      <c r="A176" s="5"/>
      <c r="B176" s="5"/>
      <c r="C176" s="5"/>
      <c r="D176" s="5"/>
      <c r="E176" s="5"/>
      <c r="F176" s="5"/>
    </row>
    <row r="177" ht="14.25" customHeight="1">
      <c r="A177" s="5"/>
      <c r="B177" s="5"/>
      <c r="C177" s="5"/>
      <c r="D177" s="5"/>
      <c r="E177" s="5"/>
      <c r="F177" s="5"/>
    </row>
    <row r="178" ht="14.25" customHeight="1">
      <c r="A178" s="5"/>
      <c r="B178" s="5"/>
      <c r="C178" s="5"/>
      <c r="D178" s="5"/>
      <c r="E178" s="5"/>
      <c r="F178" s="5"/>
    </row>
    <row r="179" ht="14.25" customHeight="1">
      <c r="A179" s="5"/>
      <c r="B179" s="5"/>
      <c r="C179" s="5"/>
      <c r="D179" s="5"/>
      <c r="E179" s="5"/>
      <c r="F179" s="5"/>
    </row>
    <row r="180" ht="14.25" customHeight="1">
      <c r="A180" s="5"/>
      <c r="B180" s="5"/>
      <c r="C180" s="5"/>
      <c r="D180" s="5"/>
      <c r="E180" s="5"/>
      <c r="F180" s="5"/>
    </row>
    <row r="181" ht="14.25" customHeight="1">
      <c r="A181" s="5"/>
      <c r="B181" s="5"/>
      <c r="C181" s="5"/>
      <c r="D181" s="5"/>
      <c r="E181" s="5"/>
      <c r="F181" s="5"/>
    </row>
    <row r="182" ht="14.25" customHeight="1">
      <c r="A182" s="5"/>
      <c r="B182" s="5"/>
      <c r="C182" s="5"/>
      <c r="D182" s="5"/>
      <c r="E182" s="5"/>
      <c r="F182" s="5"/>
    </row>
    <row r="183" ht="14.25" customHeight="1">
      <c r="A183" s="5"/>
      <c r="B183" s="5"/>
      <c r="C183" s="5"/>
      <c r="D183" s="5"/>
      <c r="E183" s="5"/>
      <c r="F183" s="5"/>
    </row>
    <row r="184" ht="14.25" customHeight="1">
      <c r="A184" s="5"/>
      <c r="B184" s="5"/>
      <c r="C184" s="5"/>
      <c r="D184" s="5"/>
      <c r="E184" s="5"/>
      <c r="F184" s="5"/>
    </row>
    <row r="185" ht="14.25" customHeight="1">
      <c r="A185" s="5"/>
      <c r="B185" s="5"/>
      <c r="C185" s="5"/>
      <c r="D185" s="5"/>
      <c r="E185" s="5"/>
      <c r="F185" s="5"/>
    </row>
    <row r="186" ht="14.25" customHeight="1">
      <c r="A186" s="5"/>
      <c r="B186" s="5"/>
      <c r="C186" s="5"/>
      <c r="D186" s="5"/>
      <c r="E186" s="5"/>
      <c r="F186" s="5"/>
    </row>
    <row r="187" ht="14.25" customHeight="1">
      <c r="A187" s="5"/>
      <c r="B187" s="5"/>
      <c r="C187" s="5"/>
      <c r="D187" s="5"/>
      <c r="E187" s="5"/>
      <c r="F187" s="5"/>
    </row>
    <row r="188" ht="14.25" customHeight="1">
      <c r="A188" s="5"/>
      <c r="B188" s="5"/>
      <c r="C188" s="5"/>
      <c r="D188" s="5"/>
      <c r="E188" s="5"/>
      <c r="F188" s="5"/>
    </row>
    <row r="189" ht="14.25" customHeight="1">
      <c r="A189" s="5"/>
      <c r="B189" s="5"/>
      <c r="C189" s="5"/>
      <c r="D189" s="5"/>
      <c r="E189" s="5"/>
      <c r="F189" s="5"/>
    </row>
    <row r="190" ht="14.25" customHeight="1">
      <c r="A190" s="5"/>
      <c r="B190" s="5"/>
      <c r="C190" s="5"/>
      <c r="D190" s="5"/>
      <c r="E190" s="5"/>
      <c r="F190" s="5"/>
    </row>
    <row r="191" ht="14.25" customHeight="1">
      <c r="A191" s="5"/>
      <c r="B191" s="5"/>
      <c r="C191" s="5"/>
      <c r="D191" s="5"/>
      <c r="E191" s="5"/>
      <c r="F191" s="5"/>
    </row>
    <row r="192" ht="14.25" customHeight="1">
      <c r="A192" s="5"/>
      <c r="B192" s="5"/>
      <c r="C192" s="5"/>
      <c r="D192" s="5"/>
      <c r="E192" s="5"/>
      <c r="F192" s="5"/>
    </row>
    <row r="193" ht="14.25" customHeight="1">
      <c r="A193" s="5"/>
      <c r="B193" s="5"/>
      <c r="C193" s="5"/>
      <c r="D193" s="5"/>
      <c r="E193" s="5"/>
      <c r="F193" s="5"/>
    </row>
    <row r="194" ht="14.25" customHeight="1">
      <c r="A194" s="5"/>
      <c r="B194" s="5"/>
      <c r="C194" s="5"/>
      <c r="D194" s="5"/>
      <c r="E194" s="5"/>
      <c r="F194" s="5"/>
    </row>
    <row r="195" ht="14.25" customHeight="1">
      <c r="A195" s="5"/>
      <c r="B195" s="5"/>
      <c r="C195" s="5"/>
      <c r="D195" s="5"/>
      <c r="E195" s="5"/>
      <c r="F195" s="5"/>
    </row>
    <row r="196" ht="14.25" customHeight="1">
      <c r="A196" s="5"/>
      <c r="B196" s="5"/>
      <c r="C196" s="5"/>
      <c r="D196" s="5"/>
      <c r="E196" s="5"/>
      <c r="F196" s="5"/>
    </row>
    <row r="197" ht="14.25" customHeight="1">
      <c r="A197" s="5"/>
      <c r="B197" s="5"/>
      <c r="C197" s="5"/>
      <c r="D197" s="5"/>
      <c r="E197" s="5"/>
      <c r="F197" s="5"/>
    </row>
    <row r="198" ht="14.25" customHeight="1">
      <c r="A198" s="5"/>
      <c r="B198" s="5"/>
      <c r="C198" s="5"/>
      <c r="D198" s="5"/>
      <c r="E198" s="5"/>
      <c r="F198" s="5"/>
    </row>
    <row r="199" ht="14.25" customHeight="1">
      <c r="A199" s="5"/>
      <c r="B199" s="5"/>
      <c r="C199" s="5"/>
      <c r="D199" s="5"/>
      <c r="E199" s="5"/>
      <c r="F199" s="5"/>
    </row>
    <row r="200" ht="14.25" customHeight="1">
      <c r="A200" s="5"/>
      <c r="B200" s="5"/>
      <c r="C200" s="5"/>
      <c r="D200" s="5"/>
      <c r="E200" s="5"/>
      <c r="F200" s="5"/>
    </row>
    <row r="201" ht="14.25" customHeight="1">
      <c r="A201" s="5"/>
      <c r="B201" s="5"/>
      <c r="C201" s="5"/>
      <c r="D201" s="5"/>
      <c r="E201" s="5"/>
      <c r="F201" s="5"/>
    </row>
    <row r="202" ht="14.25" customHeight="1">
      <c r="A202" s="5"/>
      <c r="B202" s="5"/>
      <c r="C202" s="5"/>
      <c r="D202" s="5"/>
      <c r="E202" s="5"/>
      <c r="F202" s="5"/>
    </row>
    <row r="203" ht="14.25" customHeight="1">
      <c r="A203" s="5"/>
      <c r="B203" s="5"/>
      <c r="C203" s="5"/>
      <c r="D203" s="5"/>
      <c r="E203" s="5"/>
      <c r="F203" s="5"/>
    </row>
    <row r="204" ht="14.25" customHeight="1">
      <c r="A204" s="5"/>
      <c r="B204" s="5"/>
      <c r="C204" s="5"/>
      <c r="D204" s="5"/>
      <c r="E204" s="5"/>
      <c r="F204" s="5"/>
    </row>
    <row r="205" ht="14.25" customHeight="1">
      <c r="A205" s="5"/>
      <c r="B205" s="5"/>
      <c r="C205" s="5"/>
      <c r="D205" s="5"/>
      <c r="E205" s="5"/>
      <c r="F205" s="5"/>
    </row>
    <row r="206" ht="14.25" customHeight="1">
      <c r="A206" s="5"/>
      <c r="B206" s="5"/>
      <c r="C206" s="5"/>
      <c r="D206" s="5"/>
      <c r="E206" s="5"/>
      <c r="F206" s="5"/>
    </row>
    <row r="207" ht="14.25" customHeight="1">
      <c r="A207" s="5"/>
      <c r="B207" s="5"/>
      <c r="C207" s="5"/>
      <c r="D207" s="5"/>
      <c r="E207" s="5"/>
      <c r="F207" s="5"/>
    </row>
    <row r="208" ht="14.25" customHeight="1">
      <c r="A208" s="5"/>
      <c r="B208" s="5"/>
      <c r="C208" s="5"/>
      <c r="D208" s="5"/>
      <c r="E208" s="5"/>
      <c r="F208" s="5"/>
    </row>
    <row r="209" ht="14.25" customHeight="1">
      <c r="A209" s="5"/>
      <c r="B209" s="5"/>
      <c r="C209" s="5"/>
      <c r="D209" s="5"/>
      <c r="E209" s="5"/>
      <c r="F209" s="5"/>
    </row>
    <row r="210" ht="14.25" customHeight="1">
      <c r="A210" s="5"/>
      <c r="B210" s="5"/>
      <c r="C210" s="5"/>
      <c r="D210" s="5"/>
      <c r="E210" s="5"/>
      <c r="F210" s="5"/>
    </row>
    <row r="211" ht="14.25" customHeight="1">
      <c r="A211" s="5"/>
      <c r="B211" s="5"/>
      <c r="C211" s="5"/>
      <c r="D211" s="5"/>
      <c r="E211" s="5"/>
      <c r="F211" s="5"/>
    </row>
    <row r="212" ht="14.25" customHeight="1">
      <c r="A212" s="5"/>
      <c r="B212" s="5"/>
      <c r="C212" s="5"/>
      <c r="D212" s="5"/>
      <c r="E212" s="5"/>
      <c r="F212" s="5"/>
    </row>
    <row r="213" ht="14.25" customHeight="1">
      <c r="A213" s="5"/>
      <c r="B213" s="5"/>
      <c r="C213" s="5"/>
      <c r="D213" s="5"/>
      <c r="E213" s="5"/>
      <c r="F213" s="5"/>
    </row>
    <row r="214" ht="14.25" customHeight="1">
      <c r="A214" s="5"/>
      <c r="B214" s="5"/>
      <c r="C214" s="5"/>
      <c r="D214" s="5"/>
      <c r="E214" s="5"/>
      <c r="F214" s="5"/>
    </row>
    <row r="215" ht="14.25" customHeight="1">
      <c r="A215" s="5"/>
      <c r="B215" s="5"/>
      <c r="C215" s="5"/>
      <c r="D215" s="5"/>
      <c r="E215" s="5"/>
      <c r="F215" s="5"/>
    </row>
    <row r="216" ht="14.25" customHeight="1">
      <c r="A216" s="5"/>
      <c r="B216" s="5"/>
      <c r="C216" s="5"/>
      <c r="D216" s="5"/>
      <c r="E216" s="5"/>
      <c r="F216" s="5"/>
    </row>
    <row r="217" ht="14.25" customHeight="1">
      <c r="A217" s="5"/>
      <c r="B217" s="5"/>
      <c r="C217" s="5"/>
      <c r="D217" s="5"/>
      <c r="E217" s="5"/>
      <c r="F217" s="5"/>
    </row>
    <row r="218" ht="14.25" customHeight="1">
      <c r="A218" s="5"/>
      <c r="B218" s="5"/>
      <c r="C218" s="5"/>
      <c r="D218" s="5"/>
      <c r="E218" s="5"/>
      <c r="F218" s="5"/>
    </row>
    <row r="219" ht="14.25" customHeight="1">
      <c r="A219" s="5"/>
      <c r="B219" s="5"/>
      <c r="C219" s="5"/>
      <c r="D219" s="5"/>
      <c r="E219" s="5"/>
      <c r="F219" s="5"/>
    </row>
    <row r="220" ht="14.25" customHeight="1">
      <c r="A220" s="5"/>
      <c r="B220" s="5"/>
      <c r="C220" s="5"/>
      <c r="D220" s="5"/>
      <c r="E220" s="5"/>
      <c r="F220" s="5"/>
    </row>
    <row r="221" ht="14.25" customHeight="1">
      <c r="A221" s="5"/>
      <c r="B221" s="5"/>
      <c r="C221" s="5"/>
      <c r="D221" s="5"/>
      <c r="E221" s="5"/>
      <c r="F221" s="5"/>
    </row>
    <row r="222" ht="14.25" customHeight="1">
      <c r="A222" s="5"/>
      <c r="B222" s="5"/>
      <c r="C222" s="5"/>
      <c r="D222" s="5"/>
      <c r="E222" s="5"/>
      <c r="F222" s="5"/>
    </row>
    <row r="223" ht="14.25" customHeight="1">
      <c r="A223" s="5"/>
      <c r="B223" s="5"/>
      <c r="C223" s="5"/>
      <c r="D223" s="5"/>
      <c r="E223" s="5"/>
      <c r="F223" s="5"/>
    </row>
    <row r="224" ht="14.25" customHeight="1">
      <c r="A224" s="5"/>
      <c r="B224" s="5"/>
      <c r="C224" s="5"/>
      <c r="D224" s="5"/>
      <c r="E224" s="5"/>
      <c r="F224" s="5"/>
    </row>
    <row r="225" ht="14.25" customHeight="1">
      <c r="A225" s="5"/>
      <c r="B225" s="5"/>
      <c r="C225" s="5"/>
      <c r="D225" s="5"/>
      <c r="E225" s="5"/>
      <c r="F225" s="5"/>
    </row>
    <row r="226" ht="14.25" customHeight="1">
      <c r="A226" s="5"/>
      <c r="B226" s="5"/>
      <c r="C226" s="5"/>
      <c r="D226" s="5"/>
      <c r="E226" s="5"/>
      <c r="F226" s="5"/>
    </row>
    <row r="227" ht="14.25" customHeight="1">
      <c r="A227" s="5"/>
      <c r="B227" s="5"/>
      <c r="C227" s="5"/>
      <c r="D227" s="5"/>
      <c r="E227" s="5"/>
      <c r="F227" s="5"/>
    </row>
    <row r="228" ht="14.25" customHeight="1">
      <c r="A228" s="5"/>
      <c r="B228" s="5"/>
      <c r="C228" s="5"/>
      <c r="D228" s="5"/>
      <c r="E228" s="5"/>
      <c r="F228" s="5"/>
    </row>
    <row r="229" ht="14.25" customHeight="1">
      <c r="A229" s="5"/>
      <c r="B229" s="5"/>
      <c r="C229" s="5"/>
      <c r="D229" s="5"/>
      <c r="E229" s="5"/>
      <c r="F229" s="5"/>
    </row>
    <row r="230" ht="14.25" customHeight="1">
      <c r="A230" s="5"/>
      <c r="B230" s="5"/>
      <c r="C230" s="5"/>
      <c r="D230" s="5"/>
      <c r="E230" s="5"/>
      <c r="F230" s="5"/>
    </row>
    <row r="231" ht="14.25" customHeight="1">
      <c r="A231" s="5"/>
      <c r="B231" s="5"/>
      <c r="C231" s="5"/>
      <c r="D231" s="5"/>
      <c r="E231" s="5"/>
      <c r="F231" s="5"/>
    </row>
    <row r="232" ht="14.25" customHeight="1">
      <c r="A232" s="5"/>
      <c r="B232" s="5"/>
      <c r="C232" s="5"/>
      <c r="D232" s="5"/>
      <c r="E232" s="5"/>
      <c r="F232" s="5"/>
    </row>
    <row r="233" ht="14.25" customHeight="1">
      <c r="A233" s="5"/>
      <c r="B233" s="5"/>
      <c r="C233" s="5"/>
      <c r="D233" s="5"/>
      <c r="E233" s="5"/>
      <c r="F233" s="5"/>
    </row>
    <row r="234" ht="14.25" customHeight="1">
      <c r="A234" s="5"/>
      <c r="B234" s="5"/>
      <c r="C234" s="5"/>
      <c r="D234" s="5"/>
      <c r="E234" s="5"/>
      <c r="F234" s="5"/>
    </row>
    <row r="235" ht="14.25" customHeight="1">
      <c r="A235" s="5"/>
      <c r="B235" s="5"/>
      <c r="C235" s="5"/>
      <c r="D235" s="5"/>
      <c r="E235" s="5"/>
      <c r="F235" s="5"/>
    </row>
    <row r="236" ht="14.25" customHeight="1">
      <c r="A236" s="5"/>
      <c r="B236" s="5"/>
      <c r="C236" s="5"/>
      <c r="D236" s="5"/>
      <c r="E236" s="5"/>
      <c r="F236" s="5"/>
    </row>
    <row r="237" ht="14.25" customHeight="1">
      <c r="A237" s="5"/>
      <c r="B237" s="5"/>
      <c r="C237" s="5"/>
      <c r="D237" s="5"/>
      <c r="E237" s="5"/>
      <c r="F237" s="5"/>
    </row>
    <row r="238" ht="14.25" customHeight="1">
      <c r="A238" s="5"/>
      <c r="B238" s="5"/>
      <c r="C238" s="5"/>
      <c r="D238" s="5"/>
      <c r="E238" s="5"/>
      <c r="F238" s="5"/>
    </row>
    <row r="239" ht="14.25" customHeight="1">
      <c r="A239" s="5"/>
      <c r="B239" s="5"/>
      <c r="C239" s="5"/>
      <c r="D239" s="5"/>
      <c r="E239" s="5"/>
      <c r="F239" s="5"/>
    </row>
    <row r="240" ht="14.25" customHeight="1">
      <c r="A240" s="5"/>
      <c r="B240" s="5"/>
      <c r="C240" s="5"/>
      <c r="D240" s="5"/>
      <c r="E240" s="5"/>
      <c r="F240" s="5"/>
    </row>
    <row r="241" ht="14.25" customHeight="1">
      <c r="A241" s="5"/>
      <c r="B241" s="5"/>
      <c r="C241" s="5"/>
      <c r="D241" s="5"/>
      <c r="E241" s="5"/>
      <c r="F241" s="5"/>
    </row>
    <row r="242" ht="14.25" customHeight="1">
      <c r="A242" s="5"/>
      <c r="B242" s="5"/>
      <c r="C242" s="5"/>
      <c r="D242" s="5"/>
      <c r="E242" s="5"/>
      <c r="F242" s="5"/>
    </row>
    <row r="243" ht="14.25" customHeight="1">
      <c r="A243" s="5"/>
      <c r="B243" s="5"/>
      <c r="C243" s="5"/>
      <c r="D243" s="5"/>
      <c r="E243" s="5"/>
      <c r="F243" s="5"/>
    </row>
    <row r="244" ht="14.25" customHeight="1">
      <c r="A244" s="5"/>
      <c r="B244" s="5"/>
      <c r="C244" s="5"/>
      <c r="D244" s="5"/>
      <c r="E244" s="5"/>
      <c r="F244" s="5"/>
    </row>
    <row r="245" ht="14.25" customHeight="1">
      <c r="A245" s="5"/>
      <c r="B245" s="5"/>
      <c r="C245" s="5"/>
      <c r="D245" s="5"/>
      <c r="E245" s="5"/>
      <c r="F245" s="5"/>
    </row>
    <row r="246" ht="14.25" customHeight="1">
      <c r="A246" s="5"/>
      <c r="B246" s="5"/>
      <c r="C246" s="5"/>
      <c r="D246" s="5"/>
      <c r="E246" s="5"/>
      <c r="F246" s="5"/>
    </row>
    <row r="247" ht="14.25" customHeight="1">
      <c r="A247" s="5"/>
      <c r="B247" s="5"/>
      <c r="C247" s="5"/>
      <c r="D247" s="5"/>
      <c r="E247" s="5"/>
      <c r="F247" s="5"/>
    </row>
    <row r="248" ht="14.25" customHeight="1">
      <c r="A248" s="5"/>
      <c r="B248" s="5"/>
      <c r="C248" s="5"/>
      <c r="D248" s="5"/>
      <c r="E248" s="5"/>
      <c r="F248" s="5"/>
    </row>
    <row r="249" ht="14.25" customHeight="1">
      <c r="A249" s="5"/>
      <c r="B249" s="5"/>
      <c r="C249" s="5"/>
      <c r="D249" s="5"/>
      <c r="E249" s="5"/>
      <c r="F249" s="5"/>
    </row>
    <row r="250" ht="14.25" customHeight="1">
      <c r="A250" s="5"/>
      <c r="B250" s="5"/>
      <c r="C250" s="5"/>
      <c r="D250" s="5"/>
      <c r="E250" s="5"/>
      <c r="F250" s="5"/>
    </row>
    <row r="251" ht="14.25" customHeight="1">
      <c r="A251" s="5"/>
      <c r="B251" s="5"/>
      <c r="C251" s="5"/>
      <c r="D251" s="5"/>
      <c r="E251" s="5"/>
      <c r="F251" s="5"/>
    </row>
    <row r="252" ht="14.25" customHeight="1">
      <c r="A252" s="5"/>
      <c r="B252" s="5"/>
      <c r="C252" s="5"/>
      <c r="D252" s="5"/>
      <c r="E252" s="5"/>
      <c r="F252" s="5"/>
    </row>
    <row r="253" ht="14.25" customHeight="1">
      <c r="A253" s="5"/>
      <c r="B253" s="5"/>
      <c r="C253" s="5"/>
      <c r="D253" s="5"/>
      <c r="E253" s="5"/>
      <c r="F253" s="5"/>
    </row>
    <row r="254" ht="14.25" customHeight="1">
      <c r="A254" s="5"/>
      <c r="B254" s="5"/>
      <c r="C254" s="5"/>
      <c r="D254" s="5"/>
      <c r="E254" s="5"/>
      <c r="F254" s="5"/>
    </row>
    <row r="255" ht="14.25" customHeight="1">
      <c r="A255" s="5"/>
      <c r="B255" s="5"/>
      <c r="C255" s="5"/>
      <c r="D255" s="5"/>
      <c r="E255" s="5"/>
      <c r="F255" s="5"/>
    </row>
    <row r="256" ht="14.25" customHeight="1">
      <c r="A256" s="5"/>
      <c r="B256" s="5"/>
      <c r="C256" s="5"/>
      <c r="D256" s="5"/>
      <c r="E256" s="5"/>
      <c r="F256" s="5"/>
    </row>
    <row r="257" ht="14.25" customHeight="1">
      <c r="A257" s="5"/>
      <c r="B257" s="5"/>
      <c r="C257" s="5"/>
      <c r="D257" s="5"/>
      <c r="E257" s="5"/>
      <c r="F257" s="5"/>
    </row>
    <row r="258" ht="14.25" customHeight="1">
      <c r="A258" s="5"/>
      <c r="B258" s="5"/>
      <c r="C258" s="5"/>
      <c r="D258" s="5"/>
      <c r="E258" s="5"/>
      <c r="F258" s="5"/>
    </row>
    <row r="259" ht="14.25" customHeight="1">
      <c r="A259" s="5"/>
      <c r="B259" s="5"/>
      <c r="C259" s="5"/>
      <c r="D259" s="5"/>
      <c r="E259" s="5"/>
      <c r="F259" s="5"/>
    </row>
    <row r="260" ht="14.25" customHeight="1">
      <c r="A260" s="5"/>
      <c r="B260" s="5"/>
      <c r="C260" s="5"/>
      <c r="D260" s="5"/>
      <c r="E260" s="5"/>
      <c r="F260" s="5"/>
    </row>
    <row r="261" ht="14.25" customHeight="1">
      <c r="A261" s="5"/>
      <c r="B261" s="5"/>
      <c r="C261" s="5"/>
      <c r="D261" s="5"/>
      <c r="E261" s="5"/>
      <c r="F261" s="5"/>
    </row>
    <row r="262" ht="14.25" customHeight="1">
      <c r="A262" s="5"/>
      <c r="B262" s="5"/>
      <c r="C262" s="5"/>
      <c r="D262" s="5"/>
      <c r="E262" s="5"/>
      <c r="F262" s="5"/>
    </row>
    <row r="263" ht="14.25" customHeight="1">
      <c r="A263" s="5"/>
      <c r="B263" s="5"/>
      <c r="C263" s="5"/>
      <c r="D263" s="5"/>
      <c r="E263" s="5"/>
      <c r="F263" s="5"/>
    </row>
    <row r="264" ht="14.25" customHeight="1">
      <c r="A264" s="5"/>
      <c r="B264" s="5"/>
      <c r="C264" s="5"/>
      <c r="D264" s="5"/>
      <c r="E264" s="5"/>
      <c r="F264" s="5"/>
    </row>
    <row r="265" ht="14.25" customHeight="1">
      <c r="A265" s="5"/>
      <c r="B265" s="5"/>
      <c r="C265" s="5"/>
      <c r="D265" s="5"/>
      <c r="E265" s="5"/>
      <c r="F265" s="5"/>
    </row>
    <row r="266" ht="14.25" customHeight="1">
      <c r="A266" s="5"/>
      <c r="B266" s="5"/>
      <c r="C266" s="5"/>
      <c r="D266" s="5"/>
      <c r="E266" s="5"/>
      <c r="F266" s="5"/>
    </row>
    <row r="267" ht="14.25" customHeight="1">
      <c r="A267" s="5"/>
      <c r="B267" s="5"/>
      <c r="C267" s="5"/>
      <c r="D267" s="5"/>
      <c r="E267" s="5"/>
      <c r="F267" s="5"/>
    </row>
    <row r="268" ht="14.25" customHeight="1">
      <c r="A268" s="5"/>
      <c r="B268" s="5"/>
      <c r="C268" s="5"/>
      <c r="D268" s="5"/>
      <c r="E268" s="5"/>
      <c r="F268" s="5"/>
    </row>
    <row r="269" ht="14.25" customHeight="1">
      <c r="A269" s="5"/>
      <c r="B269" s="5"/>
      <c r="C269" s="5"/>
      <c r="D269" s="5"/>
      <c r="E269" s="5"/>
      <c r="F269" s="5"/>
    </row>
    <row r="270" ht="14.25" customHeight="1">
      <c r="A270" s="5"/>
      <c r="B270" s="5"/>
      <c r="C270" s="5"/>
      <c r="D270" s="5"/>
      <c r="E270" s="5"/>
      <c r="F270" s="5"/>
    </row>
    <row r="271" ht="14.25" customHeight="1">
      <c r="A271" s="5"/>
      <c r="B271" s="5"/>
      <c r="C271" s="5"/>
      <c r="D271" s="5"/>
      <c r="E271" s="5"/>
      <c r="F271" s="5"/>
    </row>
    <row r="272" ht="14.25" customHeight="1">
      <c r="A272" s="5"/>
      <c r="B272" s="5"/>
      <c r="C272" s="5"/>
      <c r="D272" s="5"/>
      <c r="E272" s="5"/>
      <c r="F272" s="5"/>
    </row>
    <row r="273" ht="14.25" customHeight="1">
      <c r="A273" s="5"/>
      <c r="B273" s="5"/>
      <c r="C273" s="5"/>
      <c r="D273" s="5"/>
      <c r="E273" s="5"/>
      <c r="F273" s="5"/>
    </row>
    <row r="274" ht="14.25" customHeight="1">
      <c r="A274" s="5"/>
      <c r="B274" s="5"/>
      <c r="C274" s="5"/>
      <c r="D274" s="5"/>
      <c r="E274" s="5"/>
      <c r="F274" s="5"/>
    </row>
    <row r="275" ht="14.25" customHeight="1">
      <c r="A275" s="5"/>
      <c r="B275" s="5"/>
      <c r="C275" s="5"/>
      <c r="D275" s="5"/>
      <c r="E275" s="5"/>
      <c r="F275" s="5"/>
    </row>
    <row r="276" ht="14.25" customHeight="1">
      <c r="A276" s="5"/>
      <c r="B276" s="5"/>
      <c r="C276" s="5"/>
      <c r="D276" s="5"/>
      <c r="E276" s="5"/>
      <c r="F276" s="5"/>
    </row>
    <row r="277" ht="14.25" customHeight="1">
      <c r="A277" s="5"/>
      <c r="B277" s="5"/>
      <c r="C277" s="5"/>
      <c r="D277" s="5"/>
      <c r="E277" s="5"/>
      <c r="F277" s="5"/>
    </row>
    <row r="278" ht="14.25" customHeight="1">
      <c r="A278" s="5"/>
      <c r="B278" s="5"/>
      <c r="C278" s="5"/>
      <c r="D278" s="5"/>
      <c r="E278" s="5"/>
      <c r="F278" s="5"/>
    </row>
    <row r="279" ht="14.25" customHeight="1">
      <c r="A279" s="5"/>
      <c r="B279" s="5"/>
      <c r="C279" s="5"/>
      <c r="D279" s="5"/>
      <c r="E279" s="5"/>
      <c r="F279" s="5"/>
    </row>
    <row r="280" ht="14.25" customHeight="1">
      <c r="A280" s="5"/>
      <c r="B280" s="5"/>
      <c r="C280" s="5"/>
      <c r="D280" s="5"/>
      <c r="E280" s="5"/>
      <c r="F280" s="5"/>
    </row>
    <row r="281" ht="14.25" customHeight="1">
      <c r="A281" s="5"/>
      <c r="B281" s="5"/>
      <c r="C281" s="5"/>
      <c r="D281" s="5"/>
      <c r="E281" s="5"/>
      <c r="F281" s="5"/>
    </row>
    <row r="282" ht="14.25" customHeight="1">
      <c r="A282" s="5"/>
      <c r="B282" s="5"/>
      <c r="C282" s="5"/>
      <c r="D282" s="5"/>
      <c r="E282" s="5"/>
      <c r="F282" s="5"/>
    </row>
    <row r="283" ht="14.25" customHeight="1">
      <c r="A283" s="5"/>
      <c r="B283" s="5"/>
      <c r="C283" s="5"/>
      <c r="D283" s="5"/>
      <c r="E283" s="5"/>
      <c r="F283" s="5"/>
    </row>
    <row r="284" ht="14.25" customHeight="1">
      <c r="A284" s="5"/>
      <c r="B284" s="5"/>
      <c r="C284" s="5"/>
      <c r="D284" s="5"/>
      <c r="E284" s="5"/>
      <c r="F284" s="5"/>
    </row>
    <row r="285" ht="14.25" customHeight="1">
      <c r="A285" s="5"/>
      <c r="B285" s="5"/>
      <c r="C285" s="5"/>
      <c r="D285" s="5"/>
      <c r="E285" s="5"/>
      <c r="F285" s="5"/>
    </row>
    <row r="286" ht="14.25" customHeight="1">
      <c r="A286" s="5"/>
      <c r="B286" s="5"/>
      <c r="C286" s="5"/>
      <c r="D286" s="5"/>
      <c r="E286" s="5"/>
      <c r="F286" s="5"/>
    </row>
    <row r="287" ht="14.25" customHeight="1">
      <c r="A287" s="5"/>
      <c r="B287" s="5"/>
      <c r="C287" s="5"/>
      <c r="D287" s="5"/>
      <c r="E287" s="5"/>
      <c r="F287" s="5"/>
    </row>
    <row r="288" ht="14.25" customHeight="1">
      <c r="A288" s="5"/>
      <c r="B288" s="5"/>
      <c r="C288" s="5"/>
      <c r="D288" s="5"/>
      <c r="E288" s="5"/>
      <c r="F288" s="5"/>
    </row>
    <row r="289" ht="14.25" customHeight="1">
      <c r="A289" s="5"/>
      <c r="B289" s="5"/>
      <c r="C289" s="5"/>
      <c r="D289" s="5"/>
      <c r="E289" s="5"/>
      <c r="F289" s="5"/>
    </row>
    <row r="290" ht="14.25" customHeight="1">
      <c r="A290" s="5"/>
      <c r="B290" s="5"/>
      <c r="C290" s="5"/>
      <c r="D290" s="5"/>
      <c r="E290" s="5"/>
      <c r="F290" s="5"/>
    </row>
    <row r="291" ht="14.25" customHeight="1">
      <c r="A291" s="5"/>
      <c r="B291" s="5"/>
      <c r="C291" s="5"/>
      <c r="D291" s="5"/>
      <c r="E291" s="5"/>
      <c r="F291" s="5"/>
    </row>
    <row r="292" ht="14.25" customHeight="1">
      <c r="A292" s="5"/>
      <c r="B292" s="5"/>
      <c r="C292" s="5"/>
      <c r="D292" s="5"/>
      <c r="E292" s="5"/>
      <c r="F292" s="5"/>
    </row>
    <row r="293" ht="14.25" customHeight="1">
      <c r="A293" s="5"/>
      <c r="B293" s="5"/>
      <c r="C293" s="5"/>
      <c r="D293" s="5"/>
      <c r="E293" s="5"/>
      <c r="F293" s="5"/>
    </row>
    <row r="294" ht="14.25" customHeight="1">
      <c r="A294" s="5"/>
      <c r="B294" s="5"/>
      <c r="C294" s="5"/>
      <c r="D294" s="5"/>
      <c r="E294" s="5"/>
      <c r="F294" s="5"/>
    </row>
    <row r="295" ht="14.25" customHeight="1">
      <c r="A295" s="5"/>
      <c r="B295" s="5"/>
      <c r="C295" s="5"/>
      <c r="D295" s="5"/>
      <c r="E295" s="5"/>
      <c r="F295" s="5"/>
    </row>
    <row r="296" ht="14.25" customHeight="1">
      <c r="A296" s="5"/>
      <c r="B296" s="5"/>
      <c r="C296" s="5"/>
      <c r="D296" s="5"/>
      <c r="E296" s="5"/>
      <c r="F296" s="5"/>
    </row>
    <row r="297" ht="14.25" customHeight="1">
      <c r="A297" s="5"/>
      <c r="B297" s="5"/>
      <c r="C297" s="5"/>
      <c r="D297" s="5"/>
      <c r="E297" s="5"/>
      <c r="F297" s="5"/>
    </row>
    <row r="298" ht="14.25" customHeight="1">
      <c r="A298" s="5"/>
      <c r="B298" s="5"/>
      <c r="C298" s="5"/>
      <c r="D298" s="5"/>
      <c r="E298" s="5"/>
      <c r="F298" s="5"/>
    </row>
    <row r="299" ht="14.25" customHeight="1">
      <c r="A299" s="5"/>
      <c r="B299" s="5"/>
      <c r="C299" s="5"/>
      <c r="D299" s="5"/>
      <c r="E299" s="5"/>
      <c r="F299" s="5"/>
    </row>
    <row r="300" ht="14.25" customHeight="1">
      <c r="A300" s="5"/>
      <c r="B300" s="5"/>
      <c r="C300" s="5"/>
      <c r="D300" s="5"/>
      <c r="E300" s="5"/>
      <c r="F300" s="5"/>
    </row>
    <row r="301" ht="14.25" customHeight="1">
      <c r="A301" s="5"/>
      <c r="B301" s="5"/>
      <c r="C301" s="5"/>
      <c r="D301" s="5"/>
      <c r="E301" s="5"/>
      <c r="F301" s="5"/>
    </row>
    <row r="302" ht="14.25" customHeight="1">
      <c r="A302" s="5"/>
      <c r="B302" s="5"/>
      <c r="C302" s="5"/>
      <c r="D302" s="5"/>
      <c r="E302" s="5"/>
      <c r="F302" s="5"/>
    </row>
    <row r="303" ht="14.25" customHeight="1">
      <c r="A303" s="5"/>
      <c r="B303" s="5"/>
      <c r="C303" s="5"/>
      <c r="D303" s="5"/>
      <c r="E303" s="5"/>
      <c r="F303" s="5"/>
    </row>
    <row r="304" ht="14.25" customHeight="1">
      <c r="A304" s="5"/>
      <c r="B304" s="5"/>
      <c r="C304" s="5"/>
      <c r="D304" s="5"/>
      <c r="E304" s="5"/>
      <c r="F304" s="5"/>
    </row>
    <row r="305" ht="14.25" customHeight="1">
      <c r="A305" s="5"/>
      <c r="B305" s="5"/>
      <c r="C305" s="5"/>
      <c r="D305" s="5"/>
      <c r="E305" s="5"/>
      <c r="F305" s="5"/>
    </row>
    <row r="306" ht="14.25" customHeight="1">
      <c r="A306" s="5"/>
      <c r="B306" s="5"/>
      <c r="C306" s="5"/>
      <c r="D306" s="5"/>
      <c r="E306" s="5"/>
      <c r="F306" s="5"/>
    </row>
    <row r="307" ht="14.25" customHeight="1">
      <c r="A307" s="5"/>
      <c r="B307" s="5"/>
      <c r="C307" s="5"/>
      <c r="D307" s="5"/>
      <c r="E307" s="5"/>
      <c r="F307" s="5"/>
    </row>
    <row r="308" ht="14.25" customHeight="1">
      <c r="A308" s="5"/>
      <c r="B308" s="5"/>
      <c r="C308" s="5"/>
      <c r="D308" s="5"/>
      <c r="E308" s="5"/>
      <c r="F308" s="5"/>
    </row>
    <row r="309" ht="14.25" customHeight="1">
      <c r="A309" s="5"/>
      <c r="B309" s="5"/>
      <c r="C309" s="5"/>
      <c r="D309" s="5"/>
      <c r="E309" s="5"/>
      <c r="F309" s="5"/>
    </row>
    <row r="310" ht="14.25" customHeight="1">
      <c r="A310" s="5"/>
      <c r="B310" s="5"/>
      <c r="C310" s="5"/>
      <c r="D310" s="5"/>
      <c r="E310" s="5"/>
      <c r="F310" s="5"/>
    </row>
    <row r="311" ht="14.25" customHeight="1">
      <c r="A311" s="5"/>
      <c r="B311" s="5"/>
      <c r="C311" s="5"/>
      <c r="D311" s="5"/>
      <c r="E311" s="5"/>
      <c r="F311" s="5"/>
    </row>
    <row r="312" ht="14.25" customHeight="1">
      <c r="A312" s="5"/>
      <c r="B312" s="5"/>
      <c r="C312" s="5"/>
      <c r="D312" s="5"/>
      <c r="E312" s="5"/>
      <c r="F312" s="5"/>
    </row>
    <row r="313" ht="14.25" customHeight="1">
      <c r="A313" s="5"/>
      <c r="B313" s="5"/>
      <c r="C313" s="5"/>
      <c r="D313" s="5"/>
      <c r="E313" s="5"/>
      <c r="F313" s="5"/>
    </row>
    <row r="314" ht="14.25" customHeight="1">
      <c r="A314" s="5"/>
      <c r="B314" s="5"/>
      <c r="C314" s="5"/>
      <c r="D314" s="5"/>
      <c r="E314" s="5"/>
      <c r="F314" s="5"/>
    </row>
    <row r="315" ht="14.25" customHeight="1">
      <c r="A315" s="5"/>
      <c r="B315" s="5"/>
      <c r="C315" s="5"/>
      <c r="D315" s="5"/>
      <c r="E315" s="5"/>
      <c r="F315" s="5"/>
    </row>
    <row r="316" ht="14.25" customHeight="1">
      <c r="A316" s="5"/>
      <c r="B316" s="5"/>
      <c r="C316" s="5"/>
      <c r="D316" s="5"/>
      <c r="E316" s="5"/>
      <c r="F316" s="5"/>
    </row>
    <row r="317" ht="14.25" customHeight="1">
      <c r="A317" s="5"/>
      <c r="B317" s="5"/>
      <c r="C317" s="5"/>
      <c r="D317" s="5"/>
      <c r="E317" s="5"/>
      <c r="F317" s="5"/>
    </row>
    <row r="318" ht="14.25" customHeight="1">
      <c r="A318" s="5"/>
      <c r="B318" s="5"/>
      <c r="C318" s="5"/>
      <c r="D318" s="5"/>
      <c r="E318" s="5"/>
      <c r="F318" s="5"/>
    </row>
    <row r="319" ht="14.25" customHeight="1">
      <c r="A319" s="5"/>
      <c r="B319" s="5"/>
      <c r="C319" s="5"/>
      <c r="D319" s="5"/>
      <c r="E319" s="5"/>
      <c r="F319" s="5"/>
    </row>
    <row r="320" ht="14.25" customHeight="1">
      <c r="A320" s="5"/>
      <c r="B320" s="5"/>
      <c r="C320" s="5"/>
      <c r="D320" s="5"/>
      <c r="E320" s="5"/>
      <c r="F320" s="5"/>
    </row>
    <row r="321" ht="14.25" customHeight="1">
      <c r="A321" s="5"/>
      <c r="B321" s="5"/>
      <c r="C321" s="5"/>
      <c r="D321" s="5"/>
      <c r="E321" s="5"/>
      <c r="F321" s="5"/>
    </row>
    <row r="322" ht="14.25" customHeight="1">
      <c r="A322" s="5"/>
      <c r="B322" s="5"/>
      <c r="C322" s="5"/>
      <c r="D322" s="5"/>
      <c r="E322" s="5"/>
      <c r="F322" s="5"/>
    </row>
    <row r="323" ht="14.25" customHeight="1">
      <c r="A323" s="5"/>
      <c r="B323" s="5"/>
      <c r="C323" s="5"/>
      <c r="D323" s="5"/>
      <c r="E323" s="5"/>
      <c r="F323" s="5"/>
    </row>
    <row r="324" ht="14.25" customHeight="1">
      <c r="A324" s="5"/>
      <c r="B324" s="5"/>
      <c r="C324" s="5"/>
      <c r="D324" s="5"/>
      <c r="E324" s="5"/>
      <c r="F324" s="5"/>
    </row>
    <row r="325" ht="14.25" customHeight="1">
      <c r="A325" s="5"/>
      <c r="B325" s="5"/>
      <c r="C325" s="5"/>
      <c r="D325" s="5"/>
      <c r="E325" s="5"/>
      <c r="F325" s="5"/>
    </row>
    <row r="326" ht="14.25" customHeight="1">
      <c r="A326" s="5"/>
      <c r="B326" s="5"/>
      <c r="C326" s="5"/>
      <c r="D326" s="5"/>
      <c r="E326" s="5"/>
      <c r="F326" s="5"/>
    </row>
    <row r="327" ht="14.25" customHeight="1">
      <c r="A327" s="5"/>
      <c r="B327" s="5"/>
      <c r="C327" s="5"/>
      <c r="D327" s="5"/>
      <c r="E327" s="5"/>
      <c r="F327" s="5"/>
    </row>
    <row r="328" ht="14.25" customHeight="1">
      <c r="A328" s="5"/>
      <c r="B328" s="5"/>
      <c r="C328" s="5"/>
      <c r="D328" s="5"/>
      <c r="E328" s="5"/>
      <c r="F328" s="5"/>
    </row>
    <row r="329" ht="14.25" customHeight="1">
      <c r="A329" s="5"/>
      <c r="B329" s="5"/>
      <c r="C329" s="5"/>
      <c r="D329" s="5"/>
      <c r="E329" s="5"/>
      <c r="F329" s="5"/>
    </row>
    <row r="330" ht="14.25" customHeight="1">
      <c r="A330" s="5"/>
      <c r="B330" s="5"/>
      <c r="C330" s="5"/>
      <c r="D330" s="5"/>
      <c r="E330" s="5"/>
      <c r="F330" s="5"/>
    </row>
    <row r="331" ht="14.25" customHeight="1">
      <c r="A331" s="5"/>
      <c r="B331" s="5"/>
      <c r="C331" s="5"/>
      <c r="D331" s="5"/>
      <c r="E331" s="5"/>
      <c r="F331" s="5"/>
    </row>
    <row r="332" ht="14.25" customHeight="1">
      <c r="A332" s="5"/>
      <c r="B332" s="5"/>
      <c r="C332" s="5"/>
      <c r="D332" s="5"/>
      <c r="E332" s="5"/>
      <c r="F332" s="5"/>
    </row>
    <row r="333" ht="14.25" customHeight="1">
      <c r="A333" s="5"/>
      <c r="B333" s="5"/>
      <c r="C333" s="5"/>
      <c r="D333" s="5"/>
      <c r="E333" s="5"/>
      <c r="F333" s="5"/>
    </row>
    <row r="334" ht="14.25" customHeight="1">
      <c r="A334" s="5"/>
      <c r="B334" s="5"/>
      <c r="C334" s="5"/>
      <c r="D334" s="5"/>
      <c r="E334" s="5"/>
      <c r="F334" s="5"/>
    </row>
    <row r="335" ht="14.25" customHeight="1">
      <c r="A335" s="5"/>
      <c r="B335" s="5"/>
      <c r="C335" s="5"/>
      <c r="D335" s="5"/>
      <c r="E335" s="5"/>
      <c r="F335" s="5"/>
    </row>
    <row r="336" ht="14.25" customHeight="1">
      <c r="A336" s="5"/>
      <c r="B336" s="5"/>
      <c r="C336" s="5"/>
      <c r="D336" s="5"/>
      <c r="E336" s="5"/>
      <c r="F336" s="5"/>
    </row>
    <row r="337" ht="14.25" customHeight="1">
      <c r="A337" s="5"/>
      <c r="B337" s="5"/>
      <c r="C337" s="5"/>
      <c r="D337" s="5"/>
      <c r="E337" s="5"/>
      <c r="F337" s="5"/>
    </row>
    <row r="338" ht="14.25" customHeight="1">
      <c r="A338" s="5"/>
      <c r="B338" s="5"/>
      <c r="C338" s="5"/>
      <c r="D338" s="5"/>
      <c r="E338" s="5"/>
      <c r="F338" s="5"/>
    </row>
    <row r="339" ht="14.25" customHeight="1">
      <c r="A339" s="5"/>
      <c r="B339" s="5"/>
      <c r="C339" s="5"/>
      <c r="D339" s="5"/>
      <c r="E339" s="5"/>
      <c r="F339" s="5"/>
    </row>
    <row r="340" ht="14.25" customHeight="1">
      <c r="A340" s="5"/>
      <c r="B340" s="5"/>
      <c r="C340" s="5"/>
      <c r="D340" s="5"/>
      <c r="E340" s="5"/>
      <c r="F340" s="5"/>
    </row>
    <row r="341" ht="14.25" customHeight="1">
      <c r="A341" s="5"/>
      <c r="B341" s="5"/>
      <c r="C341" s="5"/>
      <c r="D341" s="5"/>
      <c r="E341" s="5"/>
      <c r="F341" s="5"/>
    </row>
    <row r="342" ht="14.25" customHeight="1">
      <c r="A342" s="5"/>
      <c r="B342" s="5"/>
      <c r="C342" s="5"/>
      <c r="D342" s="5"/>
      <c r="E342" s="5"/>
      <c r="F342" s="5"/>
    </row>
    <row r="343" ht="14.25" customHeight="1">
      <c r="A343" s="5"/>
      <c r="B343" s="5"/>
      <c r="C343" s="5"/>
      <c r="D343" s="5"/>
      <c r="E343" s="5"/>
      <c r="F343" s="5"/>
    </row>
    <row r="344" ht="14.25" customHeight="1">
      <c r="A344" s="5"/>
      <c r="B344" s="5"/>
      <c r="C344" s="5"/>
      <c r="D344" s="5"/>
      <c r="E344" s="5"/>
      <c r="F344" s="5"/>
    </row>
    <row r="345" ht="14.25" customHeight="1">
      <c r="A345" s="5"/>
      <c r="B345" s="5"/>
      <c r="C345" s="5"/>
      <c r="D345" s="5"/>
      <c r="E345" s="5"/>
      <c r="F345" s="5"/>
    </row>
    <row r="346" ht="14.25" customHeight="1">
      <c r="A346" s="5"/>
      <c r="B346" s="5"/>
      <c r="C346" s="5"/>
      <c r="D346" s="5"/>
      <c r="E346" s="5"/>
      <c r="F346" s="5"/>
    </row>
    <row r="347" ht="14.25" customHeight="1">
      <c r="A347" s="5"/>
      <c r="B347" s="5"/>
      <c r="C347" s="5"/>
      <c r="D347" s="5"/>
      <c r="E347" s="5"/>
      <c r="F347" s="5"/>
    </row>
    <row r="348" ht="14.25" customHeight="1">
      <c r="A348" s="5"/>
      <c r="B348" s="5"/>
      <c r="C348" s="5"/>
      <c r="D348" s="5"/>
      <c r="E348" s="5"/>
      <c r="F348" s="5"/>
    </row>
    <row r="349" ht="14.25" customHeight="1">
      <c r="A349" s="5"/>
      <c r="B349" s="5"/>
      <c r="C349" s="5"/>
      <c r="D349" s="5"/>
      <c r="E349" s="5"/>
      <c r="F349" s="5"/>
    </row>
    <row r="350" ht="14.25" customHeight="1">
      <c r="A350" s="5"/>
      <c r="B350" s="5"/>
      <c r="C350" s="5"/>
      <c r="D350" s="5"/>
      <c r="E350" s="5"/>
      <c r="F350" s="5"/>
    </row>
    <row r="351" ht="14.25" customHeight="1">
      <c r="A351" s="5"/>
      <c r="B351" s="5"/>
      <c r="C351" s="5"/>
      <c r="D351" s="5"/>
      <c r="E351" s="5"/>
      <c r="F351" s="5"/>
    </row>
    <row r="352" ht="14.25" customHeight="1">
      <c r="A352" s="5"/>
      <c r="B352" s="5"/>
      <c r="C352" s="5"/>
      <c r="D352" s="5"/>
      <c r="E352" s="5"/>
      <c r="F352" s="5"/>
    </row>
    <row r="353" ht="14.25" customHeight="1">
      <c r="A353" s="5"/>
      <c r="B353" s="5"/>
      <c r="C353" s="5"/>
      <c r="D353" s="5"/>
      <c r="E353" s="5"/>
      <c r="F353" s="5"/>
    </row>
    <row r="354" ht="14.25" customHeight="1">
      <c r="A354" s="5"/>
      <c r="B354" s="5"/>
      <c r="C354" s="5"/>
      <c r="D354" s="5"/>
      <c r="E354" s="5"/>
      <c r="F354" s="5"/>
    </row>
    <row r="355" ht="14.25" customHeight="1">
      <c r="A355" s="5"/>
      <c r="B355" s="5"/>
      <c r="C355" s="5"/>
      <c r="D355" s="5"/>
      <c r="E355" s="5"/>
      <c r="F355" s="5"/>
    </row>
    <row r="356" ht="14.25" customHeight="1">
      <c r="A356" s="5"/>
      <c r="B356" s="5"/>
      <c r="C356" s="5"/>
      <c r="D356" s="5"/>
      <c r="E356" s="5"/>
      <c r="F356" s="5"/>
    </row>
    <row r="357" ht="14.25" customHeight="1">
      <c r="A357" s="5"/>
      <c r="B357" s="5"/>
      <c r="C357" s="5"/>
      <c r="D357" s="5"/>
      <c r="E357" s="5"/>
      <c r="F357" s="5"/>
    </row>
    <row r="358" ht="14.25" customHeight="1">
      <c r="A358" s="5"/>
      <c r="B358" s="5"/>
      <c r="C358" s="5"/>
      <c r="D358" s="5"/>
      <c r="E358" s="5"/>
      <c r="F358" s="5"/>
    </row>
    <row r="359" ht="14.25" customHeight="1">
      <c r="A359" s="5"/>
      <c r="B359" s="5"/>
      <c r="C359" s="5"/>
      <c r="D359" s="5"/>
      <c r="E359" s="5"/>
      <c r="F359" s="5"/>
    </row>
    <row r="360" ht="14.25" customHeight="1">
      <c r="A360" s="5"/>
      <c r="B360" s="5"/>
      <c r="C360" s="5"/>
      <c r="D360" s="5"/>
      <c r="E360" s="5"/>
      <c r="F360" s="5"/>
    </row>
    <row r="361" ht="14.25" customHeight="1">
      <c r="A361" s="5"/>
      <c r="B361" s="5"/>
      <c r="C361" s="5"/>
      <c r="D361" s="5"/>
      <c r="E361" s="5"/>
      <c r="F361" s="5"/>
    </row>
    <row r="362" ht="14.25" customHeight="1">
      <c r="A362" s="5"/>
      <c r="B362" s="5"/>
      <c r="C362" s="5"/>
      <c r="D362" s="5"/>
      <c r="E362" s="5"/>
      <c r="F362" s="5"/>
    </row>
    <row r="363" ht="14.25" customHeight="1">
      <c r="A363" s="5"/>
      <c r="B363" s="5"/>
      <c r="C363" s="5"/>
      <c r="D363" s="5"/>
      <c r="E363" s="5"/>
      <c r="F363" s="5"/>
    </row>
    <row r="364" ht="14.25" customHeight="1">
      <c r="A364" s="5"/>
      <c r="B364" s="5"/>
      <c r="C364" s="5"/>
      <c r="D364" s="5"/>
      <c r="E364" s="5"/>
      <c r="F364" s="5"/>
    </row>
    <row r="365" ht="14.25" customHeight="1">
      <c r="A365" s="5"/>
      <c r="B365" s="5"/>
      <c r="C365" s="5"/>
      <c r="D365" s="5"/>
      <c r="E365" s="5"/>
      <c r="F365" s="5"/>
    </row>
    <row r="366" ht="14.25" customHeight="1">
      <c r="A366" s="5"/>
      <c r="B366" s="5"/>
      <c r="C366" s="5"/>
      <c r="D366" s="5"/>
      <c r="E366" s="5"/>
      <c r="F366" s="5"/>
    </row>
    <row r="367" ht="14.25" customHeight="1">
      <c r="A367" s="5"/>
      <c r="B367" s="5"/>
      <c r="C367" s="5"/>
      <c r="D367" s="5"/>
      <c r="E367" s="5"/>
      <c r="F367" s="5"/>
    </row>
    <row r="368" ht="14.25" customHeight="1">
      <c r="A368" s="5"/>
      <c r="B368" s="5"/>
      <c r="C368" s="5"/>
      <c r="D368" s="5"/>
      <c r="E368" s="5"/>
      <c r="F368" s="5"/>
    </row>
    <row r="369" ht="14.25" customHeight="1">
      <c r="A369" s="5"/>
      <c r="B369" s="5"/>
      <c r="C369" s="5"/>
      <c r="D369" s="5"/>
      <c r="E369" s="5"/>
      <c r="F369" s="5"/>
    </row>
    <row r="370" ht="14.25" customHeight="1">
      <c r="A370" s="5"/>
      <c r="B370" s="5"/>
      <c r="C370" s="5"/>
      <c r="D370" s="5"/>
      <c r="E370" s="5"/>
      <c r="F370" s="5"/>
    </row>
    <row r="371" ht="14.25" customHeight="1">
      <c r="A371" s="5"/>
      <c r="B371" s="5"/>
      <c r="C371" s="5"/>
      <c r="D371" s="5"/>
      <c r="E371" s="5"/>
      <c r="F371" s="5"/>
    </row>
    <row r="372" ht="14.25" customHeight="1">
      <c r="A372" s="5"/>
      <c r="B372" s="5"/>
      <c r="C372" s="5"/>
      <c r="D372" s="5"/>
      <c r="E372" s="5"/>
      <c r="F372" s="5"/>
    </row>
    <row r="373" ht="14.25" customHeight="1">
      <c r="A373" s="5"/>
      <c r="B373" s="5"/>
      <c r="C373" s="5"/>
      <c r="D373" s="5"/>
      <c r="E373" s="5"/>
      <c r="F373" s="5"/>
    </row>
    <row r="374" ht="14.25" customHeight="1">
      <c r="A374" s="5"/>
      <c r="B374" s="5"/>
      <c r="C374" s="5"/>
      <c r="D374" s="5"/>
      <c r="E374" s="5"/>
      <c r="F374" s="5"/>
    </row>
    <row r="375" ht="14.25" customHeight="1">
      <c r="A375" s="5"/>
      <c r="B375" s="5"/>
      <c r="C375" s="5"/>
      <c r="D375" s="5"/>
      <c r="E375" s="5"/>
      <c r="F375" s="5"/>
    </row>
    <row r="376" ht="14.25" customHeight="1">
      <c r="A376" s="5"/>
      <c r="B376" s="5"/>
      <c r="C376" s="5"/>
      <c r="D376" s="5"/>
      <c r="E376" s="5"/>
      <c r="F376" s="5"/>
    </row>
    <row r="377" ht="14.25" customHeight="1">
      <c r="A377" s="5"/>
      <c r="B377" s="5"/>
      <c r="C377" s="5"/>
      <c r="D377" s="5"/>
      <c r="E377" s="5"/>
      <c r="F377" s="5"/>
    </row>
    <row r="378" ht="14.25" customHeight="1">
      <c r="A378" s="5"/>
      <c r="B378" s="5"/>
      <c r="C378" s="5"/>
      <c r="D378" s="5"/>
      <c r="E378" s="5"/>
      <c r="F378" s="5"/>
    </row>
    <row r="379" ht="14.25" customHeight="1">
      <c r="A379" s="5"/>
      <c r="B379" s="5"/>
      <c r="C379" s="5"/>
      <c r="D379" s="5"/>
      <c r="E379" s="5"/>
      <c r="F379" s="5"/>
    </row>
    <row r="380" ht="14.25" customHeight="1">
      <c r="A380" s="5"/>
      <c r="B380" s="5"/>
      <c r="C380" s="5"/>
      <c r="D380" s="5"/>
      <c r="E380" s="5"/>
      <c r="F380" s="5"/>
    </row>
    <row r="381" ht="14.25" customHeight="1">
      <c r="A381" s="5"/>
      <c r="B381" s="5"/>
      <c r="C381" s="5"/>
      <c r="D381" s="5"/>
      <c r="E381" s="5"/>
      <c r="F381" s="5"/>
    </row>
    <row r="382" ht="14.25" customHeight="1">
      <c r="A382" s="5"/>
      <c r="B382" s="5"/>
      <c r="C382" s="5"/>
      <c r="D382" s="5"/>
      <c r="E382" s="5"/>
      <c r="F382" s="5"/>
    </row>
    <row r="383" ht="14.25" customHeight="1">
      <c r="A383" s="5"/>
      <c r="B383" s="5"/>
      <c r="C383" s="5"/>
      <c r="D383" s="5"/>
      <c r="E383" s="5"/>
      <c r="F383" s="5"/>
    </row>
    <row r="384" ht="14.25" customHeight="1">
      <c r="A384" s="5"/>
      <c r="B384" s="5"/>
      <c r="C384" s="5"/>
      <c r="D384" s="5"/>
      <c r="E384" s="5"/>
      <c r="F384" s="5"/>
    </row>
    <row r="385" ht="14.25" customHeight="1">
      <c r="A385" s="5"/>
      <c r="B385" s="5"/>
      <c r="C385" s="5"/>
      <c r="D385" s="5"/>
      <c r="E385" s="5"/>
      <c r="F385" s="5"/>
    </row>
    <row r="386" ht="14.25" customHeight="1">
      <c r="A386" s="5"/>
      <c r="B386" s="5"/>
      <c r="C386" s="5"/>
      <c r="D386" s="5"/>
      <c r="E386" s="5"/>
      <c r="F386" s="5"/>
    </row>
    <row r="387" ht="14.25" customHeight="1">
      <c r="A387" s="5"/>
      <c r="B387" s="5"/>
      <c r="C387" s="5"/>
      <c r="D387" s="5"/>
      <c r="E387" s="5"/>
      <c r="F387" s="5"/>
    </row>
    <row r="388" ht="14.25" customHeight="1">
      <c r="A388" s="5"/>
      <c r="B388" s="5"/>
      <c r="C388" s="5"/>
      <c r="D388" s="5"/>
      <c r="E388" s="5"/>
      <c r="F388" s="5"/>
    </row>
    <row r="389" ht="14.25" customHeight="1">
      <c r="A389" s="5"/>
      <c r="B389" s="5"/>
      <c r="C389" s="5"/>
      <c r="D389" s="5"/>
      <c r="E389" s="5"/>
      <c r="F389" s="5"/>
    </row>
    <row r="390" ht="14.25" customHeight="1">
      <c r="A390" s="5"/>
      <c r="B390" s="5"/>
      <c r="C390" s="5"/>
      <c r="D390" s="5"/>
      <c r="E390" s="5"/>
      <c r="F390" s="5"/>
    </row>
    <row r="391" ht="14.25" customHeight="1">
      <c r="A391" s="5"/>
      <c r="B391" s="5"/>
      <c r="C391" s="5"/>
      <c r="D391" s="5"/>
      <c r="E391" s="5"/>
      <c r="F391" s="5"/>
    </row>
    <row r="392" ht="14.25" customHeight="1">
      <c r="A392" s="5"/>
      <c r="B392" s="5"/>
      <c r="C392" s="5"/>
      <c r="D392" s="5"/>
      <c r="E392" s="5"/>
      <c r="F392" s="5"/>
    </row>
    <row r="393" ht="14.25" customHeight="1">
      <c r="A393" s="5"/>
      <c r="B393" s="5"/>
      <c r="C393" s="5"/>
      <c r="D393" s="5"/>
      <c r="E393" s="5"/>
      <c r="F393" s="5"/>
    </row>
    <row r="394" ht="14.25" customHeight="1">
      <c r="A394" s="5"/>
      <c r="B394" s="5"/>
      <c r="C394" s="5"/>
      <c r="D394" s="5"/>
      <c r="E394" s="5"/>
      <c r="F394" s="5"/>
    </row>
    <row r="395" ht="14.25" customHeight="1">
      <c r="A395" s="5"/>
      <c r="B395" s="5"/>
      <c r="C395" s="5"/>
      <c r="D395" s="5"/>
      <c r="E395" s="5"/>
      <c r="F395" s="5"/>
    </row>
    <row r="396" ht="14.25" customHeight="1">
      <c r="A396" s="5"/>
      <c r="B396" s="5"/>
      <c r="C396" s="5"/>
      <c r="D396" s="5"/>
      <c r="E396" s="5"/>
      <c r="F396" s="5"/>
    </row>
    <row r="397" ht="14.25" customHeight="1">
      <c r="A397" s="5"/>
      <c r="B397" s="5"/>
      <c r="C397" s="5"/>
      <c r="D397" s="5"/>
      <c r="E397" s="5"/>
      <c r="F397" s="5"/>
    </row>
    <row r="398" ht="14.25" customHeight="1">
      <c r="A398" s="5"/>
      <c r="B398" s="5"/>
      <c r="C398" s="5"/>
      <c r="D398" s="5"/>
      <c r="E398" s="5"/>
      <c r="F398" s="5"/>
    </row>
    <row r="399" ht="14.25" customHeight="1">
      <c r="A399" s="5"/>
      <c r="B399" s="5"/>
      <c r="C399" s="5"/>
      <c r="D399" s="5"/>
      <c r="E399" s="5"/>
      <c r="F399" s="5"/>
    </row>
    <row r="400" ht="14.25" customHeight="1">
      <c r="A400" s="5"/>
      <c r="B400" s="5"/>
      <c r="C400" s="5"/>
      <c r="D400" s="5"/>
      <c r="E400" s="5"/>
      <c r="F400" s="5"/>
    </row>
    <row r="401" ht="14.25" customHeight="1">
      <c r="A401" s="5"/>
      <c r="B401" s="5"/>
      <c r="C401" s="5"/>
      <c r="D401" s="5"/>
      <c r="E401" s="5"/>
      <c r="F401" s="5"/>
    </row>
    <row r="402" ht="14.25" customHeight="1">
      <c r="A402" s="5"/>
      <c r="B402" s="5"/>
      <c r="C402" s="5"/>
      <c r="D402" s="5"/>
      <c r="E402" s="5"/>
      <c r="F402" s="5"/>
    </row>
    <row r="403" ht="14.25" customHeight="1">
      <c r="A403" s="5"/>
      <c r="B403" s="5"/>
      <c r="C403" s="5"/>
      <c r="D403" s="5"/>
      <c r="E403" s="5"/>
      <c r="F403" s="5"/>
    </row>
    <row r="404" ht="14.25" customHeight="1">
      <c r="A404" s="5"/>
      <c r="B404" s="5"/>
      <c r="C404" s="5"/>
      <c r="D404" s="5"/>
      <c r="E404" s="5"/>
      <c r="F404" s="5"/>
    </row>
    <row r="405" ht="14.25" customHeight="1">
      <c r="A405" s="5"/>
      <c r="B405" s="5"/>
      <c r="C405" s="5"/>
      <c r="D405" s="5"/>
      <c r="E405" s="5"/>
      <c r="F405" s="5"/>
    </row>
    <row r="406" ht="14.25" customHeight="1">
      <c r="A406" s="5"/>
      <c r="B406" s="5"/>
      <c r="C406" s="5"/>
      <c r="D406" s="5"/>
      <c r="E406" s="5"/>
      <c r="F406" s="5"/>
    </row>
    <row r="407" ht="14.25" customHeight="1">
      <c r="A407" s="5"/>
      <c r="B407" s="5"/>
      <c r="C407" s="5"/>
      <c r="D407" s="5"/>
      <c r="E407" s="5"/>
      <c r="F407" s="5"/>
    </row>
    <row r="408" ht="14.25" customHeight="1">
      <c r="A408" s="5"/>
      <c r="B408" s="5"/>
      <c r="C408" s="5"/>
      <c r="D408" s="5"/>
      <c r="E408" s="5"/>
      <c r="F408" s="5"/>
    </row>
    <row r="409" ht="14.25" customHeight="1">
      <c r="A409" s="5"/>
      <c r="B409" s="5"/>
      <c r="C409" s="5"/>
      <c r="D409" s="5"/>
      <c r="E409" s="5"/>
      <c r="F409" s="5"/>
    </row>
    <row r="410" ht="14.25" customHeight="1">
      <c r="A410" s="5"/>
      <c r="B410" s="5"/>
      <c r="C410" s="5"/>
      <c r="D410" s="5"/>
      <c r="E410" s="5"/>
      <c r="F410" s="5"/>
    </row>
    <row r="411" ht="14.25" customHeight="1">
      <c r="A411" s="5"/>
      <c r="B411" s="5"/>
      <c r="C411" s="5"/>
      <c r="D411" s="5"/>
      <c r="E411" s="5"/>
      <c r="F411" s="5"/>
    </row>
    <row r="412" ht="14.25" customHeight="1">
      <c r="A412" s="5"/>
      <c r="B412" s="5"/>
      <c r="C412" s="5"/>
      <c r="D412" s="5"/>
      <c r="E412" s="5"/>
      <c r="F412" s="5"/>
    </row>
    <row r="413" ht="14.25" customHeight="1">
      <c r="A413" s="5"/>
      <c r="B413" s="5"/>
      <c r="C413" s="5"/>
      <c r="D413" s="5"/>
      <c r="E413" s="5"/>
      <c r="F413" s="5"/>
    </row>
    <row r="414" ht="14.25" customHeight="1">
      <c r="A414" s="5"/>
      <c r="B414" s="5"/>
      <c r="C414" s="5"/>
      <c r="D414" s="5"/>
      <c r="E414" s="5"/>
      <c r="F414" s="5"/>
    </row>
    <row r="415" ht="14.25" customHeight="1">
      <c r="A415" s="5"/>
      <c r="B415" s="5"/>
      <c r="C415" s="5"/>
      <c r="D415" s="5"/>
      <c r="E415" s="5"/>
      <c r="F415" s="5"/>
    </row>
    <row r="416" ht="14.25" customHeight="1">
      <c r="A416" s="5"/>
      <c r="B416" s="5"/>
      <c r="C416" s="5"/>
      <c r="D416" s="5"/>
      <c r="E416" s="5"/>
      <c r="F416" s="5"/>
    </row>
    <row r="417" ht="14.25" customHeight="1">
      <c r="A417" s="5"/>
      <c r="B417" s="5"/>
      <c r="C417" s="5"/>
      <c r="D417" s="5"/>
      <c r="E417" s="5"/>
      <c r="F417" s="5"/>
    </row>
    <row r="418" ht="14.25" customHeight="1">
      <c r="A418" s="5"/>
      <c r="B418" s="5"/>
      <c r="C418" s="5"/>
      <c r="D418" s="5"/>
      <c r="E418" s="5"/>
      <c r="F418" s="5"/>
    </row>
    <row r="419" ht="14.25" customHeight="1">
      <c r="A419" s="5"/>
      <c r="B419" s="5"/>
      <c r="C419" s="5"/>
      <c r="D419" s="5"/>
      <c r="E419" s="5"/>
      <c r="F419" s="5"/>
    </row>
    <row r="420" ht="14.25" customHeight="1">
      <c r="A420" s="5"/>
      <c r="B420" s="5"/>
      <c r="C420" s="5"/>
      <c r="D420" s="5"/>
      <c r="E420" s="5"/>
      <c r="F420" s="5"/>
    </row>
    <row r="421" ht="14.25" customHeight="1">
      <c r="A421" s="5"/>
      <c r="B421" s="5"/>
      <c r="C421" s="5"/>
      <c r="D421" s="5"/>
      <c r="E421" s="5"/>
      <c r="F421" s="5"/>
    </row>
    <row r="422" ht="14.25" customHeight="1">
      <c r="A422" s="5"/>
      <c r="B422" s="5"/>
      <c r="C422" s="5"/>
      <c r="D422" s="5"/>
      <c r="E422" s="5"/>
      <c r="F422" s="5"/>
    </row>
    <row r="423" ht="14.25" customHeight="1">
      <c r="A423" s="5"/>
      <c r="B423" s="5"/>
      <c r="C423" s="5"/>
      <c r="D423" s="5"/>
      <c r="E423" s="5"/>
      <c r="F423" s="5"/>
    </row>
    <row r="424" ht="14.25" customHeight="1">
      <c r="A424" s="5"/>
      <c r="B424" s="5"/>
      <c r="C424" s="5"/>
      <c r="D424" s="5"/>
      <c r="E424" s="5"/>
      <c r="F424" s="5"/>
    </row>
    <row r="425" ht="14.25" customHeight="1">
      <c r="A425" s="5"/>
      <c r="B425" s="5"/>
      <c r="C425" s="5"/>
      <c r="D425" s="5"/>
      <c r="E425" s="5"/>
      <c r="F425" s="5"/>
    </row>
    <row r="426" ht="14.25" customHeight="1">
      <c r="A426" s="5"/>
      <c r="B426" s="5"/>
      <c r="C426" s="5"/>
      <c r="D426" s="5"/>
      <c r="E426" s="5"/>
      <c r="F426" s="5"/>
    </row>
    <row r="427" ht="14.25" customHeight="1">
      <c r="A427" s="5"/>
      <c r="B427" s="5"/>
      <c r="C427" s="5"/>
      <c r="D427" s="5"/>
      <c r="E427" s="5"/>
      <c r="F427" s="5"/>
    </row>
    <row r="428" ht="14.25" customHeight="1">
      <c r="A428" s="5"/>
      <c r="B428" s="5"/>
      <c r="C428" s="5"/>
      <c r="D428" s="5"/>
      <c r="E428" s="5"/>
      <c r="F428" s="5"/>
    </row>
    <row r="429" ht="14.25" customHeight="1">
      <c r="A429" s="5"/>
      <c r="B429" s="5"/>
      <c r="C429" s="5"/>
      <c r="D429" s="5"/>
      <c r="E429" s="5"/>
      <c r="F429" s="5"/>
    </row>
    <row r="430" ht="14.25" customHeight="1">
      <c r="A430" s="5"/>
      <c r="B430" s="5"/>
      <c r="C430" s="5"/>
      <c r="D430" s="5"/>
      <c r="E430" s="5"/>
      <c r="F430" s="5"/>
    </row>
    <row r="431" ht="14.25" customHeight="1">
      <c r="A431" s="5"/>
      <c r="B431" s="5"/>
      <c r="C431" s="5"/>
      <c r="D431" s="5"/>
      <c r="E431" s="5"/>
      <c r="F431" s="5"/>
    </row>
    <row r="432" ht="14.25" customHeight="1">
      <c r="A432" s="5"/>
      <c r="B432" s="5"/>
      <c r="C432" s="5"/>
      <c r="D432" s="5"/>
      <c r="E432" s="5"/>
      <c r="F432" s="5"/>
    </row>
    <row r="433" ht="14.25" customHeight="1">
      <c r="A433" s="5"/>
      <c r="B433" s="5"/>
      <c r="C433" s="5"/>
      <c r="D433" s="5"/>
      <c r="E433" s="5"/>
      <c r="F433" s="5"/>
    </row>
    <row r="434" ht="14.25" customHeight="1">
      <c r="A434" s="5"/>
      <c r="B434" s="5"/>
      <c r="C434" s="5"/>
      <c r="D434" s="5"/>
      <c r="E434" s="5"/>
      <c r="F434" s="5"/>
    </row>
    <row r="435" ht="14.25" customHeight="1">
      <c r="A435" s="5"/>
      <c r="B435" s="5"/>
      <c r="C435" s="5"/>
      <c r="D435" s="5"/>
      <c r="E435" s="5"/>
      <c r="F435" s="5"/>
    </row>
    <row r="436" ht="14.25" customHeight="1">
      <c r="A436" s="5"/>
      <c r="B436" s="5"/>
      <c r="C436" s="5"/>
      <c r="D436" s="5"/>
      <c r="E436" s="5"/>
      <c r="F436" s="5"/>
    </row>
    <row r="437" ht="14.25" customHeight="1">
      <c r="A437" s="5"/>
      <c r="B437" s="5"/>
      <c r="C437" s="5"/>
      <c r="D437" s="5"/>
      <c r="E437" s="5"/>
      <c r="F437" s="5"/>
    </row>
    <row r="438" ht="14.25" customHeight="1">
      <c r="A438" s="5"/>
      <c r="B438" s="5"/>
      <c r="C438" s="5"/>
      <c r="D438" s="5"/>
      <c r="E438" s="5"/>
      <c r="F438" s="5"/>
    </row>
    <row r="439" ht="14.25" customHeight="1">
      <c r="A439" s="5"/>
      <c r="B439" s="5"/>
      <c r="C439" s="5"/>
      <c r="D439" s="5"/>
      <c r="E439" s="5"/>
      <c r="F439" s="5"/>
    </row>
    <row r="440" ht="14.25" customHeight="1">
      <c r="A440" s="5"/>
      <c r="B440" s="5"/>
      <c r="C440" s="5"/>
      <c r="D440" s="5"/>
      <c r="E440" s="5"/>
      <c r="F440" s="5"/>
    </row>
    <row r="441" ht="14.25" customHeight="1">
      <c r="A441" s="5"/>
      <c r="B441" s="5"/>
      <c r="C441" s="5"/>
      <c r="D441" s="5"/>
      <c r="E441" s="5"/>
      <c r="F441" s="5"/>
    </row>
    <row r="442" ht="14.25" customHeight="1">
      <c r="A442" s="5"/>
      <c r="B442" s="5"/>
      <c r="C442" s="5"/>
      <c r="D442" s="5"/>
      <c r="E442" s="5"/>
      <c r="F442" s="5"/>
    </row>
    <row r="443" ht="14.25" customHeight="1">
      <c r="A443" s="5"/>
      <c r="B443" s="5"/>
      <c r="C443" s="5"/>
      <c r="D443" s="5"/>
      <c r="E443" s="5"/>
      <c r="F443" s="5"/>
    </row>
    <row r="444" ht="14.25" customHeight="1">
      <c r="A444" s="5"/>
      <c r="B444" s="5"/>
      <c r="C444" s="5"/>
      <c r="D444" s="5"/>
      <c r="E444" s="5"/>
      <c r="F444" s="5"/>
    </row>
    <row r="445" ht="14.25" customHeight="1">
      <c r="A445" s="5"/>
      <c r="B445" s="5"/>
      <c r="C445" s="5"/>
      <c r="D445" s="5"/>
      <c r="E445" s="5"/>
      <c r="F445" s="5"/>
    </row>
    <row r="446" ht="14.25" customHeight="1">
      <c r="A446" s="5"/>
      <c r="B446" s="5"/>
      <c r="C446" s="5"/>
      <c r="D446" s="5"/>
      <c r="E446" s="5"/>
      <c r="F446" s="5"/>
    </row>
    <row r="447" ht="14.25" customHeight="1">
      <c r="A447" s="5"/>
      <c r="B447" s="5"/>
      <c r="C447" s="5"/>
      <c r="D447" s="5"/>
      <c r="E447" s="5"/>
      <c r="F447" s="5"/>
    </row>
    <row r="448" ht="14.25" customHeight="1">
      <c r="A448" s="5"/>
      <c r="B448" s="5"/>
      <c r="C448" s="5"/>
      <c r="D448" s="5"/>
      <c r="E448" s="5"/>
      <c r="F448" s="5"/>
    </row>
    <row r="449" ht="14.25" customHeight="1">
      <c r="A449" s="5"/>
      <c r="B449" s="5"/>
      <c r="C449" s="5"/>
      <c r="D449" s="5"/>
      <c r="E449" s="5"/>
      <c r="F449" s="5"/>
    </row>
    <row r="450" ht="14.25" customHeight="1">
      <c r="A450" s="5"/>
      <c r="B450" s="5"/>
      <c r="C450" s="5"/>
      <c r="D450" s="5"/>
      <c r="E450" s="5"/>
      <c r="F450" s="5"/>
    </row>
    <row r="451" ht="14.25" customHeight="1">
      <c r="A451" s="5"/>
      <c r="B451" s="5"/>
      <c r="C451" s="5"/>
      <c r="D451" s="5"/>
      <c r="E451" s="5"/>
      <c r="F451" s="5"/>
    </row>
    <row r="452" ht="14.25" customHeight="1">
      <c r="A452" s="5"/>
      <c r="B452" s="5"/>
      <c r="C452" s="5"/>
      <c r="D452" s="5"/>
      <c r="E452" s="5"/>
      <c r="F452" s="5"/>
    </row>
    <row r="453" ht="14.25" customHeight="1">
      <c r="A453" s="5"/>
      <c r="B453" s="5"/>
      <c r="C453" s="5"/>
      <c r="D453" s="5"/>
      <c r="E453" s="5"/>
      <c r="F453" s="5"/>
    </row>
    <row r="454" ht="14.25" customHeight="1">
      <c r="A454" s="5"/>
      <c r="B454" s="5"/>
      <c r="C454" s="5"/>
      <c r="D454" s="5"/>
      <c r="E454" s="5"/>
      <c r="F454" s="5"/>
    </row>
    <row r="455" ht="14.25" customHeight="1">
      <c r="A455" s="5"/>
      <c r="B455" s="5"/>
      <c r="C455" s="5"/>
      <c r="D455" s="5"/>
      <c r="E455" s="5"/>
      <c r="F455" s="5"/>
    </row>
    <row r="456" ht="14.25" customHeight="1">
      <c r="A456" s="5"/>
      <c r="B456" s="5"/>
      <c r="C456" s="5"/>
      <c r="D456" s="5"/>
      <c r="E456" s="5"/>
      <c r="F456" s="5"/>
    </row>
    <row r="457" ht="14.25" customHeight="1">
      <c r="A457" s="5"/>
      <c r="B457" s="5"/>
      <c r="C457" s="5"/>
      <c r="D457" s="5"/>
      <c r="E457" s="5"/>
      <c r="F457" s="5"/>
    </row>
    <row r="458" ht="14.25" customHeight="1">
      <c r="A458" s="5"/>
      <c r="B458" s="5"/>
      <c r="C458" s="5"/>
      <c r="D458" s="5"/>
      <c r="E458" s="5"/>
      <c r="F458" s="5"/>
    </row>
    <row r="459" ht="14.25" customHeight="1">
      <c r="A459" s="5"/>
      <c r="B459" s="5"/>
      <c r="C459" s="5"/>
      <c r="D459" s="5"/>
      <c r="E459" s="5"/>
      <c r="F459" s="5"/>
    </row>
    <row r="460" ht="14.25" customHeight="1">
      <c r="A460" s="5"/>
      <c r="B460" s="5"/>
      <c r="C460" s="5"/>
      <c r="D460" s="5"/>
      <c r="E460" s="5"/>
      <c r="F460" s="5"/>
    </row>
    <row r="461" ht="14.25" customHeight="1">
      <c r="A461" s="5"/>
      <c r="B461" s="5"/>
      <c r="C461" s="5"/>
      <c r="D461" s="5"/>
      <c r="E461" s="5"/>
      <c r="F461" s="5"/>
    </row>
    <row r="462" ht="14.25" customHeight="1">
      <c r="A462" s="5"/>
      <c r="B462" s="5"/>
      <c r="C462" s="5"/>
      <c r="D462" s="5"/>
      <c r="E462" s="5"/>
      <c r="F462" s="5"/>
    </row>
    <row r="463" ht="14.25" customHeight="1">
      <c r="A463" s="5"/>
      <c r="B463" s="5"/>
      <c r="C463" s="5"/>
      <c r="D463" s="5"/>
      <c r="E463" s="5"/>
      <c r="F463" s="5"/>
    </row>
    <row r="464" ht="14.25" customHeight="1">
      <c r="A464" s="5"/>
      <c r="B464" s="5"/>
      <c r="C464" s="5"/>
      <c r="D464" s="5"/>
      <c r="E464" s="5"/>
      <c r="F464" s="5"/>
    </row>
    <row r="465" ht="14.25" customHeight="1">
      <c r="A465" s="5"/>
      <c r="B465" s="5"/>
      <c r="C465" s="5"/>
      <c r="D465" s="5"/>
      <c r="E465" s="5"/>
      <c r="F465" s="5"/>
    </row>
    <row r="466" ht="14.25" customHeight="1">
      <c r="A466" s="5"/>
      <c r="B466" s="5"/>
      <c r="C466" s="5"/>
      <c r="D466" s="5"/>
      <c r="E466" s="5"/>
      <c r="F466" s="5"/>
    </row>
    <row r="467" ht="14.25" customHeight="1">
      <c r="A467" s="5"/>
      <c r="B467" s="5"/>
      <c r="C467" s="5"/>
      <c r="D467" s="5"/>
      <c r="E467" s="5"/>
      <c r="F467" s="5"/>
    </row>
    <row r="468" ht="14.25" customHeight="1">
      <c r="A468" s="5"/>
      <c r="B468" s="5"/>
      <c r="C468" s="5"/>
      <c r="D468" s="5"/>
      <c r="E468" s="5"/>
      <c r="F468" s="5"/>
    </row>
    <row r="469" ht="14.25" customHeight="1">
      <c r="A469" s="5"/>
      <c r="B469" s="5"/>
      <c r="C469" s="5"/>
      <c r="D469" s="5"/>
      <c r="E469" s="5"/>
      <c r="F469" s="5"/>
    </row>
    <row r="470" ht="14.25" customHeight="1">
      <c r="A470" s="5"/>
      <c r="B470" s="5"/>
      <c r="C470" s="5"/>
      <c r="D470" s="5"/>
      <c r="E470" s="5"/>
      <c r="F470" s="5"/>
    </row>
    <row r="471" ht="14.25" customHeight="1">
      <c r="A471" s="5"/>
      <c r="B471" s="5"/>
      <c r="C471" s="5"/>
      <c r="D471" s="5"/>
      <c r="E471" s="5"/>
      <c r="F471" s="5"/>
    </row>
    <row r="472" ht="14.25" customHeight="1">
      <c r="A472" s="5"/>
      <c r="B472" s="5"/>
      <c r="C472" s="5"/>
      <c r="D472" s="5"/>
      <c r="E472" s="5"/>
      <c r="F472" s="5"/>
    </row>
    <row r="473" ht="14.25" customHeight="1">
      <c r="A473" s="5"/>
      <c r="B473" s="5"/>
      <c r="C473" s="5"/>
      <c r="D473" s="5"/>
      <c r="E473" s="5"/>
      <c r="F473" s="5"/>
    </row>
    <row r="474" ht="14.25" customHeight="1">
      <c r="A474" s="5"/>
      <c r="B474" s="5"/>
      <c r="C474" s="5"/>
      <c r="D474" s="5"/>
      <c r="E474" s="5"/>
      <c r="F474" s="5"/>
    </row>
    <row r="475" ht="14.25" customHeight="1">
      <c r="A475" s="5"/>
      <c r="B475" s="5"/>
      <c r="C475" s="5"/>
      <c r="D475" s="5"/>
      <c r="E475" s="5"/>
      <c r="F475" s="5"/>
    </row>
    <row r="476" ht="14.25" customHeight="1">
      <c r="A476" s="5"/>
      <c r="B476" s="5"/>
      <c r="C476" s="5"/>
      <c r="D476" s="5"/>
      <c r="E476" s="5"/>
      <c r="F476" s="5"/>
    </row>
    <row r="477" ht="14.25" customHeight="1">
      <c r="A477" s="5"/>
      <c r="B477" s="5"/>
      <c r="C477" s="5"/>
      <c r="D477" s="5"/>
      <c r="E477" s="5"/>
      <c r="F477" s="5"/>
    </row>
    <row r="478" ht="14.25" customHeight="1">
      <c r="A478" s="5"/>
      <c r="B478" s="5"/>
      <c r="C478" s="5"/>
      <c r="D478" s="5"/>
      <c r="E478" s="5"/>
      <c r="F478" s="5"/>
    </row>
    <row r="479" ht="14.25" customHeight="1">
      <c r="A479" s="5"/>
      <c r="B479" s="5"/>
      <c r="C479" s="5"/>
      <c r="D479" s="5"/>
      <c r="E479" s="5"/>
      <c r="F479" s="5"/>
    </row>
    <row r="480" ht="14.25" customHeight="1">
      <c r="A480" s="5"/>
      <c r="B480" s="5"/>
      <c r="C480" s="5"/>
      <c r="D480" s="5"/>
      <c r="E480" s="5"/>
      <c r="F480" s="5"/>
    </row>
    <row r="481" ht="14.25" customHeight="1">
      <c r="A481" s="5"/>
      <c r="B481" s="5"/>
      <c r="C481" s="5"/>
      <c r="D481" s="5"/>
      <c r="E481" s="5"/>
      <c r="F481" s="5"/>
    </row>
    <row r="482" ht="14.25" customHeight="1">
      <c r="A482" s="5"/>
      <c r="B482" s="5"/>
      <c r="C482" s="5"/>
      <c r="D482" s="5"/>
      <c r="E482" s="5"/>
      <c r="F482" s="5"/>
    </row>
    <row r="483" ht="14.25" customHeight="1">
      <c r="A483" s="5"/>
      <c r="B483" s="5"/>
      <c r="C483" s="5"/>
      <c r="D483" s="5"/>
      <c r="E483" s="5"/>
      <c r="F483" s="5"/>
    </row>
    <row r="484" ht="14.25" customHeight="1">
      <c r="A484" s="5"/>
      <c r="B484" s="5"/>
      <c r="C484" s="5"/>
      <c r="D484" s="5"/>
      <c r="E484" s="5"/>
      <c r="F484" s="5"/>
    </row>
    <row r="485" ht="14.25" customHeight="1">
      <c r="A485" s="5"/>
      <c r="B485" s="5"/>
      <c r="C485" s="5"/>
      <c r="D485" s="5"/>
      <c r="E485" s="5"/>
      <c r="F485" s="5"/>
    </row>
    <row r="486" ht="14.25" customHeight="1">
      <c r="A486" s="5"/>
      <c r="B486" s="5"/>
      <c r="C486" s="5"/>
      <c r="D486" s="5"/>
      <c r="E486" s="5"/>
      <c r="F486" s="5"/>
    </row>
    <row r="487" ht="14.25" customHeight="1">
      <c r="A487" s="5"/>
      <c r="B487" s="5"/>
      <c r="C487" s="5"/>
      <c r="D487" s="5"/>
      <c r="E487" s="5"/>
      <c r="F487" s="5"/>
    </row>
    <row r="488" ht="14.25" customHeight="1">
      <c r="A488" s="5"/>
      <c r="B488" s="5"/>
      <c r="C488" s="5"/>
      <c r="D488" s="5"/>
      <c r="E488" s="5"/>
      <c r="F488" s="5"/>
    </row>
    <row r="489" ht="14.25" customHeight="1">
      <c r="A489" s="5"/>
      <c r="B489" s="5"/>
      <c r="C489" s="5"/>
      <c r="D489" s="5"/>
      <c r="E489" s="5"/>
      <c r="F489" s="5"/>
    </row>
    <row r="490" ht="14.25" customHeight="1">
      <c r="A490" s="5"/>
      <c r="B490" s="5"/>
      <c r="C490" s="5"/>
      <c r="D490" s="5"/>
      <c r="E490" s="5"/>
      <c r="F490" s="5"/>
    </row>
    <row r="491" ht="14.25" customHeight="1">
      <c r="A491" s="5"/>
      <c r="B491" s="5"/>
      <c r="C491" s="5"/>
      <c r="D491" s="5"/>
      <c r="E491" s="5"/>
      <c r="F491" s="5"/>
    </row>
    <row r="492" ht="14.25" customHeight="1">
      <c r="A492" s="5"/>
      <c r="B492" s="5"/>
      <c r="C492" s="5"/>
      <c r="D492" s="5"/>
      <c r="E492" s="5"/>
      <c r="F492" s="5"/>
    </row>
    <row r="493" ht="14.25" customHeight="1">
      <c r="A493" s="5"/>
      <c r="B493" s="5"/>
      <c r="C493" s="5"/>
      <c r="D493" s="5"/>
      <c r="E493" s="5"/>
      <c r="F493" s="5"/>
    </row>
    <row r="494" ht="14.25" customHeight="1">
      <c r="A494" s="5"/>
      <c r="B494" s="5"/>
      <c r="C494" s="5"/>
      <c r="D494" s="5"/>
      <c r="E494" s="5"/>
      <c r="F494" s="5"/>
    </row>
    <row r="495" ht="14.25" customHeight="1">
      <c r="A495" s="5"/>
      <c r="B495" s="5"/>
      <c r="C495" s="5"/>
      <c r="D495" s="5"/>
      <c r="E495" s="5"/>
      <c r="F495" s="5"/>
    </row>
    <row r="496" ht="14.25" customHeight="1">
      <c r="A496" s="5"/>
      <c r="B496" s="5"/>
      <c r="C496" s="5"/>
      <c r="D496" s="5"/>
      <c r="E496" s="5"/>
      <c r="F496" s="5"/>
    </row>
    <row r="497" ht="14.25" customHeight="1">
      <c r="A497" s="5"/>
      <c r="B497" s="5"/>
      <c r="C497" s="5"/>
      <c r="D497" s="5"/>
      <c r="E497" s="5"/>
      <c r="F497" s="5"/>
    </row>
    <row r="498" ht="14.25" customHeight="1">
      <c r="A498" s="5"/>
      <c r="B498" s="5"/>
      <c r="C498" s="5"/>
      <c r="D498" s="5"/>
      <c r="E498" s="5"/>
      <c r="F498" s="5"/>
    </row>
    <row r="499" ht="14.25" customHeight="1">
      <c r="A499" s="5"/>
      <c r="B499" s="5"/>
      <c r="C499" s="5"/>
      <c r="D499" s="5"/>
      <c r="E499" s="5"/>
      <c r="F499" s="5"/>
    </row>
    <row r="500" ht="14.25" customHeight="1">
      <c r="A500" s="5"/>
      <c r="B500" s="5"/>
      <c r="C500" s="5"/>
      <c r="D500" s="5"/>
      <c r="E500" s="5"/>
      <c r="F500" s="5"/>
    </row>
    <row r="501" ht="14.25" customHeight="1">
      <c r="A501" s="5"/>
      <c r="B501" s="5"/>
      <c r="C501" s="5"/>
      <c r="D501" s="5"/>
      <c r="E501" s="5"/>
      <c r="F501" s="5"/>
    </row>
    <row r="502" ht="14.25" customHeight="1">
      <c r="A502" s="5"/>
      <c r="B502" s="5"/>
      <c r="C502" s="5"/>
      <c r="D502" s="5"/>
      <c r="E502" s="5"/>
      <c r="F502" s="5"/>
    </row>
    <row r="503" ht="14.25" customHeight="1">
      <c r="A503" s="5"/>
      <c r="B503" s="5"/>
      <c r="C503" s="5"/>
      <c r="D503" s="5"/>
      <c r="E503" s="5"/>
      <c r="F503" s="5"/>
    </row>
    <row r="504" ht="14.25" customHeight="1">
      <c r="A504" s="5"/>
      <c r="B504" s="5"/>
      <c r="C504" s="5"/>
      <c r="D504" s="5"/>
      <c r="E504" s="5"/>
      <c r="F504" s="5"/>
    </row>
    <row r="505" ht="14.25" customHeight="1">
      <c r="A505" s="5"/>
      <c r="B505" s="5"/>
      <c r="C505" s="5"/>
      <c r="D505" s="5"/>
      <c r="E505" s="5"/>
      <c r="F505" s="5"/>
    </row>
    <row r="506" ht="14.25" customHeight="1">
      <c r="A506" s="5"/>
      <c r="B506" s="5"/>
      <c r="C506" s="5"/>
      <c r="D506" s="5"/>
      <c r="E506" s="5"/>
      <c r="F506" s="5"/>
    </row>
    <row r="507" ht="14.25" customHeight="1">
      <c r="A507" s="5"/>
      <c r="B507" s="5"/>
      <c r="C507" s="5"/>
      <c r="D507" s="5"/>
      <c r="E507" s="5"/>
      <c r="F507" s="5"/>
    </row>
    <row r="508" ht="14.25" customHeight="1">
      <c r="A508" s="5"/>
      <c r="B508" s="5"/>
      <c r="C508" s="5"/>
      <c r="D508" s="5"/>
      <c r="E508" s="5"/>
      <c r="F508" s="5"/>
    </row>
    <row r="509" ht="14.25" customHeight="1">
      <c r="A509" s="5"/>
      <c r="B509" s="5"/>
      <c r="C509" s="5"/>
      <c r="D509" s="5"/>
      <c r="E509" s="5"/>
      <c r="F509" s="5"/>
    </row>
    <row r="510" ht="14.25" customHeight="1">
      <c r="A510" s="5"/>
      <c r="B510" s="5"/>
      <c r="C510" s="5"/>
      <c r="D510" s="5"/>
      <c r="E510" s="5"/>
      <c r="F510" s="5"/>
    </row>
    <row r="511" ht="14.25" customHeight="1">
      <c r="A511" s="5"/>
      <c r="B511" s="5"/>
      <c r="C511" s="5"/>
      <c r="D511" s="5"/>
      <c r="E511" s="5"/>
      <c r="F511" s="5"/>
    </row>
    <row r="512" ht="14.25" customHeight="1">
      <c r="A512" s="5"/>
      <c r="B512" s="5"/>
      <c r="C512" s="5"/>
      <c r="D512" s="5"/>
      <c r="E512" s="5"/>
      <c r="F512" s="5"/>
    </row>
    <row r="513" ht="14.25" customHeight="1">
      <c r="A513" s="5"/>
      <c r="B513" s="5"/>
      <c r="C513" s="5"/>
      <c r="D513" s="5"/>
      <c r="E513" s="5"/>
      <c r="F513" s="5"/>
    </row>
    <row r="514" ht="14.25" customHeight="1">
      <c r="A514" s="5"/>
      <c r="B514" s="5"/>
      <c r="C514" s="5"/>
      <c r="D514" s="5"/>
      <c r="E514" s="5"/>
      <c r="F514" s="5"/>
    </row>
    <row r="515" ht="14.25" customHeight="1">
      <c r="A515" s="5"/>
      <c r="B515" s="5"/>
      <c r="C515" s="5"/>
      <c r="D515" s="5"/>
      <c r="E515" s="5"/>
      <c r="F515" s="5"/>
    </row>
    <row r="516" ht="14.25" customHeight="1">
      <c r="A516" s="5"/>
      <c r="B516" s="5"/>
      <c r="C516" s="5"/>
      <c r="D516" s="5"/>
      <c r="E516" s="5"/>
      <c r="F516" s="5"/>
    </row>
    <row r="517" ht="14.25" customHeight="1">
      <c r="A517" s="5"/>
      <c r="B517" s="5"/>
      <c r="C517" s="5"/>
      <c r="D517" s="5"/>
      <c r="E517" s="5"/>
      <c r="F517" s="5"/>
    </row>
    <row r="518" ht="14.25" customHeight="1">
      <c r="A518" s="5"/>
      <c r="B518" s="5"/>
      <c r="C518" s="5"/>
      <c r="D518" s="5"/>
      <c r="E518" s="5"/>
      <c r="F518" s="5"/>
    </row>
    <row r="519" ht="14.25" customHeight="1">
      <c r="A519" s="5"/>
      <c r="B519" s="5"/>
      <c r="C519" s="5"/>
      <c r="D519" s="5"/>
      <c r="E519" s="5"/>
      <c r="F519" s="5"/>
    </row>
    <row r="520" ht="14.25" customHeight="1">
      <c r="A520" s="5"/>
      <c r="B520" s="5"/>
      <c r="C520" s="5"/>
      <c r="D520" s="5"/>
      <c r="E520" s="5"/>
      <c r="F520" s="5"/>
    </row>
    <row r="521" ht="14.25" customHeight="1">
      <c r="A521" s="5"/>
      <c r="B521" s="5"/>
      <c r="C521" s="5"/>
      <c r="D521" s="5"/>
      <c r="E521" s="5"/>
      <c r="F521" s="5"/>
    </row>
    <row r="522" ht="14.25" customHeight="1">
      <c r="A522" s="5"/>
      <c r="B522" s="5"/>
      <c r="C522" s="5"/>
      <c r="D522" s="5"/>
      <c r="E522" s="5"/>
      <c r="F522" s="5"/>
    </row>
    <row r="523" ht="14.25" customHeight="1">
      <c r="A523" s="5"/>
      <c r="B523" s="5"/>
      <c r="C523" s="5"/>
      <c r="D523" s="5"/>
      <c r="E523" s="5"/>
      <c r="F523" s="5"/>
    </row>
    <row r="524" ht="14.25" customHeight="1">
      <c r="A524" s="5"/>
      <c r="B524" s="5"/>
      <c r="C524" s="5"/>
      <c r="D524" s="5"/>
      <c r="E524" s="5"/>
      <c r="F524" s="5"/>
    </row>
    <row r="525" ht="14.25" customHeight="1">
      <c r="A525" s="5"/>
      <c r="B525" s="5"/>
      <c r="C525" s="5"/>
      <c r="D525" s="5"/>
      <c r="E525" s="5"/>
      <c r="F525" s="5"/>
    </row>
    <row r="526" ht="14.25" customHeight="1">
      <c r="A526" s="5"/>
      <c r="B526" s="5"/>
      <c r="C526" s="5"/>
      <c r="D526" s="5"/>
      <c r="E526" s="5"/>
      <c r="F526" s="5"/>
    </row>
    <row r="527" ht="14.25" customHeight="1">
      <c r="A527" s="5"/>
      <c r="B527" s="5"/>
      <c r="C527" s="5"/>
      <c r="D527" s="5"/>
      <c r="E527" s="5"/>
      <c r="F527" s="5"/>
    </row>
    <row r="528" ht="14.25" customHeight="1">
      <c r="A528" s="5"/>
      <c r="B528" s="5"/>
      <c r="C528" s="5"/>
      <c r="D528" s="5"/>
      <c r="E528" s="5"/>
      <c r="F528" s="5"/>
    </row>
    <row r="529" ht="14.25" customHeight="1">
      <c r="A529" s="5"/>
      <c r="B529" s="5"/>
      <c r="C529" s="5"/>
      <c r="D529" s="5"/>
      <c r="E529" s="5"/>
      <c r="F529" s="5"/>
    </row>
    <row r="530" ht="14.25" customHeight="1">
      <c r="A530" s="5"/>
      <c r="B530" s="5"/>
      <c r="C530" s="5"/>
      <c r="D530" s="5"/>
      <c r="E530" s="5"/>
      <c r="F530" s="5"/>
    </row>
    <row r="531" ht="14.25" customHeight="1">
      <c r="A531" s="5"/>
      <c r="B531" s="5"/>
      <c r="C531" s="5"/>
      <c r="D531" s="5"/>
      <c r="E531" s="5"/>
      <c r="F531" s="5"/>
    </row>
    <row r="532" ht="14.25" customHeight="1">
      <c r="A532" s="5"/>
      <c r="B532" s="5"/>
      <c r="C532" s="5"/>
      <c r="D532" s="5"/>
      <c r="E532" s="5"/>
      <c r="F532" s="5"/>
    </row>
    <row r="533" ht="14.25" customHeight="1">
      <c r="A533" s="5"/>
      <c r="B533" s="5"/>
      <c r="C533" s="5"/>
      <c r="D533" s="5"/>
      <c r="E533" s="5"/>
      <c r="F533" s="5"/>
    </row>
    <row r="534" ht="14.25" customHeight="1">
      <c r="A534" s="5"/>
      <c r="B534" s="5"/>
      <c r="C534" s="5"/>
      <c r="D534" s="5"/>
      <c r="E534" s="5"/>
      <c r="F534" s="5"/>
    </row>
    <row r="535" ht="14.25" customHeight="1">
      <c r="A535" s="5"/>
      <c r="B535" s="5"/>
      <c r="C535" s="5"/>
      <c r="D535" s="5"/>
      <c r="E535" s="5"/>
      <c r="F535" s="5"/>
    </row>
    <row r="536" ht="14.25" customHeight="1">
      <c r="A536" s="5"/>
      <c r="B536" s="5"/>
      <c r="C536" s="5"/>
      <c r="D536" s="5"/>
      <c r="E536" s="5"/>
      <c r="F536" s="5"/>
    </row>
    <row r="537" ht="14.25" customHeight="1">
      <c r="A537" s="5"/>
      <c r="B537" s="5"/>
      <c r="C537" s="5"/>
      <c r="D537" s="5"/>
      <c r="E537" s="5"/>
      <c r="F537" s="5"/>
    </row>
    <row r="538" ht="14.25" customHeight="1">
      <c r="A538" s="5"/>
      <c r="B538" s="5"/>
      <c r="C538" s="5"/>
      <c r="D538" s="5"/>
      <c r="E538" s="5"/>
      <c r="F538" s="5"/>
    </row>
    <row r="539" ht="14.25" customHeight="1">
      <c r="A539" s="5"/>
      <c r="B539" s="5"/>
      <c r="C539" s="5"/>
      <c r="D539" s="5"/>
      <c r="E539" s="5"/>
      <c r="F539" s="5"/>
    </row>
    <row r="540" ht="14.25" customHeight="1">
      <c r="A540" s="5"/>
      <c r="B540" s="5"/>
      <c r="C540" s="5"/>
      <c r="D540" s="5"/>
      <c r="E540" s="5"/>
      <c r="F540" s="5"/>
    </row>
    <row r="541" ht="14.25" customHeight="1">
      <c r="A541" s="5"/>
      <c r="B541" s="5"/>
      <c r="C541" s="5"/>
      <c r="D541" s="5"/>
      <c r="E541" s="5"/>
      <c r="F541" s="5"/>
    </row>
    <row r="542" ht="14.25" customHeight="1">
      <c r="A542" s="5"/>
      <c r="B542" s="5"/>
      <c r="C542" s="5"/>
      <c r="D542" s="5"/>
      <c r="E542" s="5"/>
      <c r="F542" s="5"/>
    </row>
    <row r="543" ht="14.25" customHeight="1">
      <c r="A543" s="5"/>
      <c r="B543" s="5"/>
      <c r="C543" s="5"/>
      <c r="D543" s="5"/>
      <c r="E543" s="5"/>
      <c r="F543" s="5"/>
    </row>
    <row r="544" ht="14.25" customHeight="1">
      <c r="A544" s="5"/>
      <c r="B544" s="5"/>
      <c r="C544" s="5"/>
      <c r="D544" s="5"/>
      <c r="E544" s="5"/>
      <c r="F544" s="5"/>
    </row>
    <row r="545" ht="14.25" customHeight="1">
      <c r="A545" s="5"/>
      <c r="B545" s="5"/>
      <c r="C545" s="5"/>
      <c r="D545" s="5"/>
      <c r="E545" s="5"/>
      <c r="F545" s="5"/>
    </row>
    <row r="546" ht="14.25" customHeight="1">
      <c r="A546" s="5"/>
      <c r="B546" s="5"/>
      <c r="C546" s="5"/>
      <c r="D546" s="5"/>
      <c r="E546" s="5"/>
      <c r="F546" s="5"/>
    </row>
    <row r="547" ht="14.25" customHeight="1">
      <c r="A547" s="5"/>
      <c r="B547" s="5"/>
      <c r="C547" s="5"/>
      <c r="D547" s="5"/>
      <c r="E547" s="5"/>
      <c r="F547" s="5"/>
    </row>
    <row r="548" ht="14.25" customHeight="1">
      <c r="A548" s="5"/>
      <c r="B548" s="5"/>
      <c r="C548" s="5"/>
      <c r="D548" s="5"/>
      <c r="E548" s="5"/>
      <c r="F548" s="5"/>
    </row>
    <row r="549" ht="14.25" customHeight="1">
      <c r="A549" s="5"/>
      <c r="B549" s="5"/>
      <c r="C549" s="5"/>
      <c r="D549" s="5"/>
      <c r="E549" s="5"/>
      <c r="F549" s="5"/>
    </row>
    <row r="550" ht="14.25" customHeight="1">
      <c r="A550" s="5"/>
      <c r="B550" s="5"/>
      <c r="C550" s="5"/>
      <c r="D550" s="5"/>
      <c r="E550" s="5"/>
      <c r="F550" s="5"/>
    </row>
    <row r="551" ht="14.25" customHeight="1">
      <c r="A551" s="5"/>
      <c r="B551" s="5"/>
      <c r="C551" s="5"/>
      <c r="D551" s="5"/>
      <c r="E551" s="5"/>
      <c r="F551" s="5"/>
    </row>
    <row r="552" ht="14.25" customHeight="1">
      <c r="A552" s="5"/>
      <c r="B552" s="5"/>
      <c r="C552" s="5"/>
      <c r="D552" s="5"/>
      <c r="E552" s="5"/>
      <c r="F552" s="5"/>
    </row>
    <row r="553" ht="14.25" customHeight="1">
      <c r="A553" s="5"/>
      <c r="B553" s="5"/>
      <c r="C553" s="5"/>
      <c r="D553" s="5"/>
      <c r="E553" s="5"/>
      <c r="F553" s="5"/>
    </row>
    <row r="554" ht="14.25" customHeight="1">
      <c r="A554" s="5"/>
      <c r="B554" s="5"/>
      <c r="C554" s="5"/>
      <c r="D554" s="5"/>
      <c r="E554" s="5"/>
      <c r="F554" s="5"/>
    </row>
    <row r="555" ht="14.25" customHeight="1">
      <c r="A555" s="5"/>
      <c r="B555" s="5"/>
      <c r="C555" s="5"/>
      <c r="D555" s="5"/>
      <c r="E555" s="5"/>
      <c r="F555" s="5"/>
    </row>
    <row r="556" ht="14.25" customHeight="1">
      <c r="A556" s="5"/>
      <c r="B556" s="5"/>
      <c r="C556" s="5"/>
      <c r="D556" s="5"/>
      <c r="E556" s="5"/>
      <c r="F556" s="5"/>
    </row>
    <row r="557" ht="14.25" customHeight="1">
      <c r="A557" s="5"/>
      <c r="B557" s="5"/>
      <c r="C557" s="5"/>
      <c r="D557" s="5"/>
      <c r="E557" s="5"/>
      <c r="F557" s="5"/>
    </row>
    <row r="558" ht="14.25" customHeight="1">
      <c r="A558" s="5"/>
      <c r="B558" s="5"/>
      <c r="C558" s="5"/>
      <c r="D558" s="5"/>
      <c r="E558" s="5"/>
      <c r="F558" s="5"/>
    </row>
    <row r="559" ht="14.25" customHeight="1">
      <c r="A559" s="5"/>
      <c r="B559" s="5"/>
      <c r="C559" s="5"/>
      <c r="D559" s="5"/>
      <c r="E559" s="5"/>
      <c r="F559" s="5"/>
    </row>
    <row r="560" ht="14.25" customHeight="1">
      <c r="A560" s="5"/>
      <c r="B560" s="5"/>
      <c r="C560" s="5"/>
      <c r="D560" s="5"/>
      <c r="E560" s="5"/>
      <c r="F560" s="5"/>
    </row>
    <row r="561" ht="14.25" customHeight="1">
      <c r="A561" s="5"/>
      <c r="B561" s="5"/>
      <c r="C561" s="5"/>
      <c r="D561" s="5"/>
      <c r="E561" s="5"/>
      <c r="F561" s="5"/>
    </row>
    <row r="562" ht="14.25" customHeight="1">
      <c r="A562" s="5"/>
      <c r="B562" s="5"/>
      <c r="C562" s="5"/>
      <c r="D562" s="5"/>
      <c r="E562" s="5"/>
      <c r="F562" s="5"/>
    </row>
    <row r="563" ht="14.25" customHeight="1">
      <c r="A563" s="5"/>
      <c r="B563" s="5"/>
      <c r="C563" s="5"/>
      <c r="D563" s="5"/>
      <c r="E563" s="5"/>
      <c r="F563" s="5"/>
    </row>
    <row r="564" ht="14.25" customHeight="1">
      <c r="A564" s="5"/>
      <c r="B564" s="5"/>
      <c r="C564" s="5"/>
      <c r="D564" s="5"/>
      <c r="E564" s="5"/>
      <c r="F564" s="5"/>
    </row>
    <row r="565" ht="14.25" customHeight="1">
      <c r="A565" s="5"/>
      <c r="B565" s="5"/>
      <c r="C565" s="5"/>
      <c r="D565" s="5"/>
      <c r="E565" s="5"/>
      <c r="F565" s="5"/>
    </row>
    <row r="566" ht="14.25" customHeight="1">
      <c r="A566" s="5"/>
      <c r="B566" s="5"/>
      <c r="C566" s="5"/>
      <c r="D566" s="5"/>
      <c r="E566" s="5"/>
      <c r="F566" s="5"/>
    </row>
    <row r="567" ht="14.25" customHeight="1">
      <c r="A567" s="5"/>
      <c r="B567" s="5"/>
      <c r="C567" s="5"/>
      <c r="D567" s="5"/>
      <c r="E567" s="5"/>
      <c r="F567" s="5"/>
    </row>
    <row r="568" ht="14.25" customHeight="1">
      <c r="A568" s="5"/>
      <c r="B568" s="5"/>
      <c r="C568" s="5"/>
      <c r="D568" s="5"/>
      <c r="E568" s="5"/>
      <c r="F568" s="5"/>
    </row>
    <row r="569" ht="14.25" customHeight="1">
      <c r="A569" s="5"/>
      <c r="B569" s="5"/>
      <c r="C569" s="5"/>
      <c r="D569" s="5"/>
      <c r="E569" s="5"/>
      <c r="F569" s="5"/>
    </row>
    <row r="570" ht="14.25" customHeight="1">
      <c r="A570" s="5"/>
      <c r="B570" s="5"/>
      <c r="C570" s="5"/>
      <c r="D570" s="5"/>
      <c r="E570" s="5"/>
      <c r="F570" s="5"/>
    </row>
    <row r="571" ht="14.25" customHeight="1">
      <c r="A571" s="5"/>
      <c r="B571" s="5"/>
      <c r="C571" s="5"/>
      <c r="D571" s="5"/>
      <c r="E571" s="5"/>
      <c r="F571" s="5"/>
    </row>
    <row r="572" ht="14.25" customHeight="1">
      <c r="A572" s="5"/>
      <c r="B572" s="5"/>
      <c r="C572" s="5"/>
      <c r="D572" s="5"/>
      <c r="E572" s="5"/>
      <c r="F572" s="5"/>
    </row>
    <row r="573" ht="14.25" customHeight="1">
      <c r="A573" s="5"/>
      <c r="B573" s="5"/>
      <c r="C573" s="5"/>
      <c r="D573" s="5"/>
      <c r="E573" s="5"/>
      <c r="F573" s="5"/>
    </row>
    <row r="574" ht="14.25" customHeight="1">
      <c r="A574" s="5"/>
      <c r="B574" s="5"/>
      <c r="C574" s="5"/>
      <c r="D574" s="5"/>
      <c r="E574" s="5"/>
      <c r="F574" s="5"/>
    </row>
    <row r="575" ht="14.25" customHeight="1">
      <c r="A575" s="5"/>
      <c r="B575" s="5"/>
      <c r="C575" s="5"/>
      <c r="D575" s="5"/>
      <c r="E575" s="5"/>
      <c r="F575" s="5"/>
    </row>
    <row r="576" ht="14.25" customHeight="1">
      <c r="A576" s="5"/>
      <c r="B576" s="5"/>
      <c r="C576" s="5"/>
      <c r="D576" s="5"/>
      <c r="E576" s="5"/>
      <c r="F576" s="5"/>
    </row>
    <row r="577" ht="14.25" customHeight="1">
      <c r="A577" s="5"/>
      <c r="B577" s="5"/>
      <c r="C577" s="5"/>
      <c r="D577" s="5"/>
      <c r="E577" s="5"/>
      <c r="F577" s="5"/>
    </row>
    <row r="578" ht="14.25" customHeight="1">
      <c r="A578" s="5"/>
      <c r="B578" s="5"/>
      <c r="C578" s="5"/>
      <c r="D578" s="5"/>
      <c r="E578" s="5"/>
      <c r="F578" s="5"/>
    </row>
    <row r="579" ht="14.25" customHeight="1">
      <c r="A579" s="5"/>
      <c r="B579" s="5"/>
      <c r="C579" s="5"/>
      <c r="D579" s="5"/>
      <c r="E579" s="5"/>
      <c r="F579" s="5"/>
    </row>
    <row r="580" ht="14.25" customHeight="1">
      <c r="A580" s="5"/>
      <c r="B580" s="5"/>
      <c r="C580" s="5"/>
      <c r="D580" s="5"/>
      <c r="E580" s="5"/>
      <c r="F580" s="5"/>
    </row>
    <row r="581" ht="14.25" customHeight="1">
      <c r="A581" s="5"/>
      <c r="B581" s="5"/>
      <c r="C581" s="5"/>
      <c r="D581" s="5"/>
      <c r="E581" s="5"/>
      <c r="F581" s="5"/>
    </row>
    <row r="582" ht="14.25" customHeight="1">
      <c r="A582" s="5"/>
      <c r="B582" s="5"/>
      <c r="C582" s="5"/>
      <c r="D582" s="5"/>
      <c r="E582" s="5"/>
      <c r="F582" s="5"/>
    </row>
    <row r="583" ht="14.25" customHeight="1">
      <c r="A583" s="5"/>
      <c r="B583" s="5"/>
      <c r="C583" s="5"/>
      <c r="D583" s="5"/>
      <c r="E583" s="5"/>
      <c r="F583" s="5"/>
    </row>
    <row r="584" ht="14.25" customHeight="1">
      <c r="A584" s="5"/>
      <c r="B584" s="5"/>
      <c r="C584" s="5"/>
      <c r="D584" s="5"/>
      <c r="E584" s="5"/>
      <c r="F584" s="5"/>
    </row>
    <row r="585" ht="14.25" customHeight="1">
      <c r="A585" s="5"/>
      <c r="B585" s="5"/>
      <c r="C585" s="5"/>
      <c r="D585" s="5"/>
      <c r="E585" s="5"/>
      <c r="F585" s="5"/>
    </row>
    <row r="586" ht="14.25" customHeight="1">
      <c r="A586" s="5"/>
      <c r="B586" s="5"/>
      <c r="C586" s="5"/>
      <c r="D586" s="5"/>
      <c r="E586" s="5"/>
      <c r="F586" s="5"/>
    </row>
    <row r="587" ht="14.25" customHeight="1">
      <c r="A587" s="5"/>
      <c r="B587" s="5"/>
      <c r="C587" s="5"/>
      <c r="D587" s="5"/>
      <c r="E587" s="5"/>
      <c r="F587" s="5"/>
    </row>
    <row r="588" ht="14.25" customHeight="1">
      <c r="A588" s="5"/>
      <c r="B588" s="5"/>
      <c r="C588" s="5"/>
      <c r="D588" s="5"/>
      <c r="E588" s="5"/>
      <c r="F588" s="5"/>
    </row>
    <row r="589" ht="14.25" customHeight="1">
      <c r="A589" s="5"/>
      <c r="B589" s="5"/>
      <c r="C589" s="5"/>
      <c r="D589" s="5"/>
      <c r="E589" s="5"/>
      <c r="F589" s="5"/>
    </row>
    <row r="590" ht="14.25" customHeight="1">
      <c r="A590" s="5"/>
      <c r="B590" s="5"/>
      <c r="C590" s="5"/>
      <c r="D590" s="5"/>
      <c r="E590" s="5"/>
      <c r="F590" s="5"/>
    </row>
    <row r="591" ht="14.25" customHeight="1">
      <c r="A591" s="5"/>
      <c r="B591" s="5"/>
      <c r="C591" s="5"/>
      <c r="D591" s="5"/>
      <c r="E591" s="5"/>
      <c r="F591" s="5"/>
    </row>
    <row r="592" ht="14.25" customHeight="1">
      <c r="A592" s="5"/>
      <c r="B592" s="5"/>
      <c r="C592" s="5"/>
      <c r="D592" s="5"/>
      <c r="E592" s="5"/>
      <c r="F592" s="5"/>
    </row>
    <row r="593" ht="14.25" customHeight="1">
      <c r="A593" s="5"/>
      <c r="B593" s="5"/>
      <c r="C593" s="5"/>
      <c r="D593" s="5"/>
      <c r="E593" s="5"/>
      <c r="F593" s="5"/>
    </row>
    <row r="594" ht="14.25" customHeight="1">
      <c r="A594" s="5"/>
      <c r="B594" s="5"/>
      <c r="C594" s="5"/>
      <c r="D594" s="5"/>
      <c r="E594" s="5"/>
      <c r="F594" s="5"/>
    </row>
    <row r="595" ht="14.25" customHeight="1">
      <c r="A595" s="5"/>
      <c r="B595" s="5"/>
      <c r="C595" s="5"/>
      <c r="D595" s="5"/>
      <c r="E595" s="5"/>
      <c r="F595" s="5"/>
    </row>
    <row r="596" ht="14.25" customHeight="1">
      <c r="A596" s="5"/>
      <c r="B596" s="5"/>
      <c r="C596" s="5"/>
      <c r="D596" s="5"/>
      <c r="E596" s="5"/>
      <c r="F596" s="5"/>
    </row>
    <row r="597" ht="14.25" customHeight="1">
      <c r="A597" s="5"/>
      <c r="B597" s="5"/>
      <c r="C597" s="5"/>
      <c r="D597" s="5"/>
      <c r="E597" s="5"/>
      <c r="F597" s="5"/>
    </row>
    <row r="598" ht="14.25" customHeight="1">
      <c r="A598" s="5"/>
      <c r="B598" s="5"/>
      <c r="C598" s="5"/>
      <c r="D598" s="5"/>
      <c r="E598" s="5"/>
      <c r="F598" s="5"/>
    </row>
    <row r="599" ht="14.25" customHeight="1">
      <c r="A599" s="5"/>
      <c r="B599" s="5"/>
      <c r="C599" s="5"/>
      <c r="D599" s="5"/>
      <c r="E599" s="5"/>
      <c r="F599" s="5"/>
    </row>
    <row r="600" ht="14.25" customHeight="1">
      <c r="A600" s="5"/>
      <c r="B600" s="5"/>
      <c r="C600" s="5"/>
      <c r="D600" s="5"/>
      <c r="E600" s="5"/>
      <c r="F600" s="5"/>
    </row>
    <row r="601" ht="14.25" customHeight="1">
      <c r="A601" s="5"/>
      <c r="B601" s="5"/>
      <c r="C601" s="5"/>
      <c r="D601" s="5"/>
      <c r="E601" s="5"/>
      <c r="F601" s="5"/>
    </row>
    <row r="602" ht="14.25" customHeight="1">
      <c r="A602" s="5"/>
      <c r="B602" s="5"/>
      <c r="C602" s="5"/>
      <c r="D602" s="5"/>
      <c r="E602" s="5"/>
      <c r="F602" s="5"/>
    </row>
    <row r="603" ht="14.25" customHeight="1">
      <c r="A603" s="5"/>
      <c r="B603" s="5"/>
      <c r="C603" s="5"/>
      <c r="D603" s="5"/>
      <c r="E603" s="5"/>
      <c r="F603" s="5"/>
    </row>
    <row r="604" ht="14.25" customHeight="1">
      <c r="A604" s="5"/>
      <c r="B604" s="5"/>
      <c r="C604" s="5"/>
      <c r="D604" s="5"/>
      <c r="E604" s="5"/>
      <c r="F604" s="5"/>
    </row>
    <row r="605" ht="14.25" customHeight="1">
      <c r="A605" s="5"/>
      <c r="B605" s="5"/>
      <c r="C605" s="5"/>
      <c r="D605" s="5"/>
      <c r="E605" s="5"/>
      <c r="F605" s="5"/>
    </row>
    <row r="606" ht="14.25" customHeight="1">
      <c r="A606" s="5"/>
      <c r="B606" s="5"/>
      <c r="C606" s="5"/>
      <c r="D606" s="5"/>
      <c r="E606" s="5"/>
      <c r="F606" s="5"/>
    </row>
    <row r="607" ht="14.25" customHeight="1">
      <c r="A607" s="5"/>
      <c r="B607" s="5"/>
      <c r="C607" s="5"/>
      <c r="D607" s="5"/>
      <c r="E607" s="5"/>
      <c r="F607" s="5"/>
    </row>
    <row r="608" ht="14.25" customHeight="1">
      <c r="A608" s="5"/>
      <c r="B608" s="5"/>
      <c r="C608" s="5"/>
      <c r="D608" s="5"/>
      <c r="E608" s="5"/>
      <c r="F608" s="5"/>
    </row>
    <row r="609" ht="14.25" customHeight="1">
      <c r="A609" s="5"/>
      <c r="B609" s="5"/>
      <c r="C609" s="5"/>
      <c r="D609" s="5"/>
      <c r="E609" s="5"/>
      <c r="F609" s="5"/>
    </row>
    <row r="610" ht="14.25" customHeight="1">
      <c r="A610" s="5"/>
      <c r="B610" s="5"/>
      <c r="C610" s="5"/>
      <c r="D610" s="5"/>
      <c r="E610" s="5"/>
      <c r="F610" s="5"/>
    </row>
    <row r="611" ht="14.25" customHeight="1">
      <c r="A611" s="5"/>
      <c r="B611" s="5"/>
      <c r="C611" s="5"/>
      <c r="D611" s="5"/>
      <c r="E611" s="5"/>
      <c r="F611" s="5"/>
    </row>
    <row r="612" ht="14.25" customHeight="1">
      <c r="A612" s="5"/>
      <c r="B612" s="5"/>
      <c r="C612" s="5"/>
      <c r="D612" s="5"/>
      <c r="E612" s="5"/>
      <c r="F612" s="5"/>
    </row>
    <row r="613" ht="14.25" customHeight="1">
      <c r="A613" s="5"/>
      <c r="B613" s="5"/>
      <c r="C613" s="5"/>
      <c r="D613" s="5"/>
      <c r="E613" s="5"/>
      <c r="F613" s="5"/>
    </row>
    <row r="614" ht="14.25" customHeight="1">
      <c r="A614" s="5"/>
      <c r="B614" s="5"/>
      <c r="C614" s="5"/>
      <c r="D614" s="5"/>
      <c r="E614" s="5"/>
      <c r="F614" s="5"/>
    </row>
    <row r="615" ht="14.25" customHeight="1">
      <c r="A615" s="5"/>
      <c r="B615" s="5"/>
      <c r="C615" s="5"/>
      <c r="D615" s="5"/>
      <c r="E615" s="5"/>
      <c r="F615" s="5"/>
    </row>
    <row r="616" ht="14.25" customHeight="1">
      <c r="A616" s="5"/>
      <c r="B616" s="5"/>
      <c r="C616" s="5"/>
      <c r="D616" s="5"/>
      <c r="E616" s="5"/>
      <c r="F616" s="5"/>
    </row>
    <row r="617" ht="14.25" customHeight="1">
      <c r="A617" s="5"/>
      <c r="B617" s="5"/>
      <c r="C617" s="5"/>
      <c r="D617" s="5"/>
      <c r="E617" s="5"/>
      <c r="F617" s="5"/>
    </row>
    <row r="618" ht="14.25" customHeight="1">
      <c r="A618" s="5"/>
      <c r="B618" s="5"/>
      <c r="C618" s="5"/>
      <c r="D618" s="5"/>
      <c r="E618" s="5"/>
      <c r="F618" s="5"/>
    </row>
    <row r="619" ht="14.25" customHeight="1">
      <c r="A619" s="5"/>
      <c r="B619" s="5"/>
      <c r="C619" s="5"/>
      <c r="D619" s="5"/>
      <c r="E619" s="5"/>
      <c r="F619" s="5"/>
    </row>
    <row r="620" ht="14.25" customHeight="1">
      <c r="A620" s="5"/>
      <c r="B620" s="5"/>
      <c r="C620" s="5"/>
      <c r="D620" s="5"/>
      <c r="E620" s="5"/>
      <c r="F620" s="5"/>
    </row>
    <row r="621" ht="14.25" customHeight="1">
      <c r="A621" s="5"/>
      <c r="B621" s="5"/>
      <c r="C621" s="5"/>
      <c r="D621" s="5"/>
      <c r="E621" s="5"/>
      <c r="F621" s="5"/>
    </row>
    <row r="622" ht="14.25" customHeight="1">
      <c r="A622" s="5"/>
      <c r="B622" s="5"/>
      <c r="C622" s="5"/>
      <c r="D622" s="5"/>
      <c r="E622" s="5"/>
      <c r="F622" s="5"/>
    </row>
    <row r="623" ht="14.25" customHeight="1">
      <c r="A623" s="5"/>
      <c r="B623" s="5"/>
      <c r="C623" s="5"/>
      <c r="D623" s="5"/>
      <c r="E623" s="5"/>
      <c r="F623" s="5"/>
    </row>
    <row r="624" ht="14.25" customHeight="1">
      <c r="A624" s="5"/>
      <c r="B624" s="5"/>
      <c r="C624" s="5"/>
      <c r="D624" s="5"/>
      <c r="E624" s="5"/>
      <c r="F624" s="5"/>
    </row>
    <row r="625" ht="14.25" customHeight="1">
      <c r="A625" s="5"/>
      <c r="B625" s="5"/>
      <c r="C625" s="5"/>
      <c r="D625" s="5"/>
      <c r="E625" s="5"/>
      <c r="F625" s="5"/>
    </row>
    <row r="626" ht="14.25" customHeight="1">
      <c r="A626" s="5"/>
      <c r="B626" s="5"/>
      <c r="C626" s="5"/>
      <c r="D626" s="5"/>
      <c r="E626" s="5"/>
      <c r="F626" s="5"/>
    </row>
    <row r="627" ht="14.25" customHeight="1">
      <c r="A627" s="5"/>
      <c r="B627" s="5"/>
      <c r="C627" s="5"/>
      <c r="D627" s="5"/>
      <c r="E627" s="5"/>
      <c r="F627" s="5"/>
    </row>
    <row r="628" ht="14.25" customHeight="1">
      <c r="A628" s="5"/>
      <c r="B628" s="5"/>
      <c r="C628" s="5"/>
      <c r="D628" s="5"/>
      <c r="E628" s="5"/>
      <c r="F628" s="5"/>
    </row>
    <row r="629" ht="14.25" customHeight="1">
      <c r="A629" s="5"/>
      <c r="B629" s="5"/>
      <c r="C629" s="5"/>
      <c r="D629" s="5"/>
      <c r="E629" s="5"/>
      <c r="F629" s="5"/>
    </row>
    <row r="630" ht="14.25" customHeight="1">
      <c r="A630" s="5"/>
      <c r="B630" s="5"/>
      <c r="C630" s="5"/>
      <c r="D630" s="5"/>
      <c r="E630" s="5"/>
      <c r="F630" s="5"/>
    </row>
    <row r="631" ht="14.25" customHeight="1">
      <c r="A631" s="5"/>
      <c r="B631" s="5"/>
      <c r="C631" s="5"/>
      <c r="D631" s="5"/>
      <c r="E631" s="5"/>
      <c r="F631" s="5"/>
    </row>
    <row r="632" ht="14.25" customHeight="1">
      <c r="A632" s="5"/>
      <c r="B632" s="5"/>
      <c r="C632" s="5"/>
      <c r="D632" s="5"/>
      <c r="E632" s="5"/>
      <c r="F632" s="5"/>
    </row>
    <row r="633" ht="14.25" customHeight="1">
      <c r="A633" s="5"/>
      <c r="B633" s="5"/>
      <c r="C633" s="5"/>
      <c r="D633" s="5"/>
      <c r="E633" s="5"/>
      <c r="F633" s="5"/>
    </row>
    <row r="634" ht="14.25" customHeight="1">
      <c r="A634" s="5"/>
      <c r="B634" s="5"/>
      <c r="C634" s="5"/>
      <c r="D634" s="5"/>
      <c r="E634" s="5"/>
      <c r="F634" s="5"/>
    </row>
    <row r="635" ht="14.25" customHeight="1">
      <c r="A635" s="5"/>
      <c r="B635" s="5"/>
      <c r="C635" s="5"/>
      <c r="D635" s="5"/>
      <c r="E635" s="5"/>
      <c r="F635" s="5"/>
    </row>
    <row r="636" ht="14.25" customHeight="1">
      <c r="A636" s="5"/>
      <c r="B636" s="5"/>
      <c r="C636" s="5"/>
      <c r="D636" s="5"/>
      <c r="E636" s="5"/>
      <c r="F636" s="5"/>
    </row>
    <row r="637" ht="14.25" customHeight="1">
      <c r="A637" s="5"/>
      <c r="B637" s="5"/>
      <c r="C637" s="5"/>
      <c r="D637" s="5"/>
      <c r="E637" s="5"/>
      <c r="F637" s="5"/>
    </row>
    <row r="638" ht="14.25" customHeight="1">
      <c r="A638" s="5"/>
      <c r="B638" s="5"/>
      <c r="C638" s="5"/>
      <c r="D638" s="5"/>
      <c r="E638" s="5"/>
      <c r="F638" s="5"/>
    </row>
    <row r="639" ht="14.25" customHeight="1">
      <c r="A639" s="5"/>
      <c r="B639" s="5"/>
      <c r="C639" s="5"/>
      <c r="D639" s="5"/>
      <c r="E639" s="5"/>
      <c r="F639" s="5"/>
    </row>
    <row r="640" ht="14.25" customHeight="1">
      <c r="A640" s="5"/>
      <c r="B640" s="5"/>
      <c r="C640" s="5"/>
      <c r="D640" s="5"/>
      <c r="E640" s="5"/>
      <c r="F640" s="5"/>
    </row>
    <row r="641" ht="14.25" customHeight="1">
      <c r="A641" s="5"/>
      <c r="B641" s="5"/>
      <c r="C641" s="5"/>
      <c r="D641" s="5"/>
      <c r="E641" s="5"/>
      <c r="F641" s="5"/>
    </row>
    <row r="642" ht="14.25" customHeight="1">
      <c r="A642" s="5"/>
      <c r="B642" s="5"/>
      <c r="C642" s="5"/>
      <c r="D642" s="5"/>
      <c r="E642" s="5"/>
      <c r="F642" s="5"/>
    </row>
    <row r="643" ht="14.25" customHeight="1">
      <c r="A643" s="5"/>
      <c r="B643" s="5"/>
      <c r="C643" s="5"/>
      <c r="D643" s="5"/>
      <c r="E643" s="5"/>
      <c r="F643" s="5"/>
    </row>
    <row r="644" ht="14.25" customHeight="1">
      <c r="A644" s="5"/>
      <c r="B644" s="5"/>
      <c r="C644" s="5"/>
      <c r="D644" s="5"/>
      <c r="E644" s="5"/>
      <c r="F644" s="5"/>
    </row>
    <row r="645" ht="14.25" customHeight="1">
      <c r="A645" s="5"/>
      <c r="B645" s="5"/>
      <c r="C645" s="5"/>
      <c r="D645" s="5"/>
      <c r="E645" s="5"/>
      <c r="F645" s="5"/>
    </row>
    <row r="646" ht="14.25" customHeight="1">
      <c r="A646" s="5"/>
      <c r="B646" s="5"/>
      <c r="C646" s="5"/>
      <c r="D646" s="5"/>
      <c r="E646" s="5"/>
      <c r="F646" s="5"/>
    </row>
    <row r="647" ht="14.25" customHeight="1">
      <c r="A647" s="5"/>
      <c r="B647" s="5"/>
      <c r="C647" s="5"/>
      <c r="D647" s="5"/>
      <c r="E647" s="5"/>
      <c r="F647" s="5"/>
    </row>
    <row r="648" ht="14.25" customHeight="1">
      <c r="A648" s="5"/>
      <c r="B648" s="5"/>
      <c r="C648" s="5"/>
      <c r="D648" s="5"/>
      <c r="E648" s="5"/>
      <c r="F648" s="5"/>
    </row>
    <row r="649" ht="14.25" customHeight="1">
      <c r="A649" s="5"/>
      <c r="B649" s="5"/>
      <c r="C649" s="5"/>
      <c r="D649" s="5"/>
      <c r="E649" s="5"/>
      <c r="F649" s="5"/>
    </row>
    <row r="650" ht="14.25" customHeight="1">
      <c r="A650" s="5"/>
      <c r="B650" s="5"/>
      <c r="C650" s="5"/>
      <c r="D650" s="5"/>
      <c r="E650" s="5"/>
      <c r="F650" s="5"/>
    </row>
    <row r="651" ht="14.25" customHeight="1">
      <c r="A651" s="5"/>
      <c r="B651" s="5"/>
      <c r="C651" s="5"/>
      <c r="D651" s="5"/>
      <c r="E651" s="5"/>
      <c r="F651" s="5"/>
    </row>
    <row r="652" ht="14.25" customHeight="1">
      <c r="A652" s="5"/>
      <c r="B652" s="5"/>
      <c r="C652" s="5"/>
      <c r="D652" s="5"/>
      <c r="E652" s="5"/>
      <c r="F652" s="5"/>
    </row>
    <row r="653" ht="14.25" customHeight="1">
      <c r="A653" s="5"/>
      <c r="B653" s="5"/>
      <c r="C653" s="5"/>
      <c r="D653" s="5"/>
      <c r="E653" s="5"/>
      <c r="F653" s="5"/>
    </row>
    <row r="654" ht="14.25" customHeight="1">
      <c r="A654" s="5"/>
      <c r="B654" s="5"/>
      <c r="C654" s="5"/>
      <c r="D654" s="5"/>
      <c r="E654" s="5"/>
      <c r="F654" s="5"/>
    </row>
    <row r="655" ht="14.25" customHeight="1">
      <c r="A655" s="5"/>
      <c r="B655" s="5"/>
      <c r="C655" s="5"/>
      <c r="D655" s="5"/>
      <c r="E655" s="5"/>
      <c r="F655" s="5"/>
    </row>
    <row r="656" ht="14.25" customHeight="1">
      <c r="A656" s="5"/>
      <c r="B656" s="5"/>
      <c r="C656" s="5"/>
      <c r="D656" s="5"/>
      <c r="E656" s="5"/>
      <c r="F656" s="5"/>
    </row>
    <row r="657" ht="14.25" customHeight="1">
      <c r="A657" s="5"/>
      <c r="B657" s="5"/>
      <c r="C657" s="5"/>
      <c r="D657" s="5"/>
      <c r="E657" s="5"/>
      <c r="F657" s="5"/>
    </row>
    <row r="658" ht="14.25" customHeight="1">
      <c r="A658" s="5"/>
      <c r="B658" s="5"/>
      <c r="C658" s="5"/>
      <c r="D658" s="5"/>
      <c r="E658" s="5"/>
      <c r="F658" s="5"/>
    </row>
    <row r="659" ht="14.25" customHeight="1">
      <c r="A659" s="5"/>
      <c r="B659" s="5"/>
      <c r="C659" s="5"/>
      <c r="D659" s="5"/>
      <c r="E659" s="5"/>
      <c r="F659" s="5"/>
    </row>
    <row r="660" ht="14.25" customHeight="1">
      <c r="A660" s="5"/>
      <c r="B660" s="5"/>
      <c r="C660" s="5"/>
      <c r="D660" s="5"/>
      <c r="E660" s="5"/>
      <c r="F660" s="5"/>
    </row>
    <row r="661" ht="14.25" customHeight="1">
      <c r="A661" s="5"/>
      <c r="B661" s="5"/>
      <c r="C661" s="5"/>
      <c r="D661" s="5"/>
      <c r="E661" s="5"/>
      <c r="F661" s="5"/>
    </row>
    <row r="662" ht="14.25" customHeight="1">
      <c r="A662" s="5"/>
      <c r="B662" s="5"/>
      <c r="C662" s="5"/>
      <c r="D662" s="5"/>
      <c r="E662" s="5"/>
      <c r="F662" s="5"/>
    </row>
    <row r="663" ht="14.25" customHeight="1">
      <c r="A663" s="5"/>
      <c r="B663" s="5"/>
      <c r="C663" s="5"/>
      <c r="D663" s="5"/>
      <c r="E663" s="5"/>
      <c r="F663" s="5"/>
    </row>
    <row r="664" ht="14.25" customHeight="1">
      <c r="A664" s="5"/>
      <c r="B664" s="5"/>
      <c r="C664" s="5"/>
      <c r="D664" s="5"/>
      <c r="E664" s="5"/>
      <c r="F664" s="5"/>
    </row>
    <row r="665" ht="14.25" customHeight="1">
      <c r="A665" s="5"/>
      <c r="B665" s="5"/>
      <c r="C665" s="5"/>
      <c r="D665" s="5"/>
      <c r="E665" s="5"/>
      <c r="F665" s="5"/>
    </row>
    <row r="666" ht="14.25" customHeight="1">
      <c r="A666" s="5"/>
      <c r="B666" s="5"/>
      <c r="C666" s="5"/>
      <c r="D666" s="5"/>
      <c r="E666" s="5"/>
      <c r="F666" s="5"/>
    </row>
    <row r="667" ht="14.25" customHeight="1">
      <c r="A667" s="5"/>
      <c r="B667" s="5"/>
      <c r="C667" s="5"/>
      <c r="D667" s="5"/>
      <c r="E667" s="5"/>
      <c r="F667" s="5"/>
    </row>
    <row r="668" ht="14.25" customHeight="1">
      <c r="A668" s="5"/>
      <c r="B668" s="5"/>
      <c r="C668" s="5"/>
      <c r="D668" s="5"/>
      <c r="E668" s="5"/>
      <c r="F668" s="5"/>
    </row>
    <row r="669" ht="14.25" customHeight="1">
      <c r="A669" s="5"/>
      <c r="B669" s="5"/>
      <c r="C669" s="5"/>
      <c r="D669" s="5"/>
      <c r="E669" s="5"/>
      <c r="F669" s="5"/>
    </row>
    <row r="670" ht="14.25" customHeight="1">
      <c r="A670" s="5"/>
      <c r="B670" s="5"/>
      <c r="C670" s="5"/>
      <c r="D670" s="5"/>
      <c r="E670" s="5"/>
      <c r="F670" s="5"/>
    </row>
    <row r="671" ht="14.25" customHeight="1">
      <c r="A671" s="5"/>
      <c r="B671" s="5"/>
      <c r="C671" s="5"/>
      <c r="D671" s="5"/>
      <c r="E671" s="5"/>
      <c r="F671" s="5"/>
    </row>
    <row r="672" ht="14.25" customHeight="1">
      <c r="A672" s="5"/>
      <c r="B672" s="5"/>
      <c r="C672" s="5"/>
      <c r="D672" s="5"/>
      <c r="E672" s="5"/>
      <c r="F672" s="5"/>
    </row>
    <row r="673" ht="14.25" customHeight="1">
      <c r="A673" s="5"/>
      <c r="B673" s="5"/>
      <c r="C673" s="5"/>
      <c r="D673" s="5"/>
      <c r="E673" s="5"/>
      <c r="F673" s="5"/>
    </row>
    <row r="674" ht="14.25" customHeight="1">
      <c r="A674" s="5"/>
      <c r="B674" s="5"/>
      <c r="C674" s="5"/>
      <c r="D674" s="5"/>
      <c r="E674" s="5"/>
      <c r="F674" s="5"/>
    </row>
    <row r="675" ht="14.25" customHeight="1">
      <c r="A675" s="5"/>
      <c r="B675" s="5"/>
      <c r="C675" s="5"/>
      <c r="D675" s="5"/>
      <c r="E675" s="5"/>
      <c r="F675" s="5"/>
    </row>
    <row r="676" ht="14.25" customHeight="1">
      <c r="A676" s="5"/>
      <c r="B676" s="5"/>
      <c r="C676" s="5"/>
      <c r="D676" s="5"/>
      <c r="E676" s="5"/>
      <c r="F676" s="5"/>
    </row>
    <row r="677" ht="14.25" customHeight="1">
      <c r="A677" s="5"/>
      <c r="B677" s="5"/>
      <c r="C677" s="5"/>
      <c r="D677" s="5"/>
      <c r="E677" s="5"/>
      <c r="F677" s="5"/>
    </row>
    <row r="678" ht="14.25" customHeight="1">
      <c r="A678" s="5"/>
      <c r="B678" s="5"/>
      <c r="C678" s="5"/>
      <c r="D678" s="5"/>
      <c r="E678" s="5"/>
      <c r="F678" s="5"/>
    </row>
    <row r="679" ht="14.25" customHeight="1">
      <c r="A679" s="5"/>
      <c r="B679" s="5"/>
      <c r="C679" s="5"/>
      <c r="D679" s="5"/>
      <c r="E679" s="5"/>
      <c r="F679" s="5"/>
    </row>
    <row r="680" ht="14.25" customHeight="1">
      <c r="A680" s="5"/>
      <c r="B680" s="5"/>
      <c r="C680" s="5"/>
      <c r="D680" s="5"/>
      <c r="E680" s="5"/>
      <c r="F680" s="5"/>
    </row>
    <row r="681" ht="14.25" customHeight="1">
      <c r="A681" s="5"/>
      <c r="B681" s="5"/>
      <c r="C681" s="5"/>
      <c r="D681" s="5"/>
      <c r="E681" s="5"/>
      <c r="F681" s="5"/>
    </row>
    <row r="682" ht="14.25" customHeight="1">
      <c r="A682" s="5"/>
      <c r="B682" s="5"/>
      <c r="C682" s="5"/>
      <c r="D682" s="5"/>
      <c r="E682" s="5"/>
      <c r="F682" s="5"/>
    </row>
    <row r="683" ht="14.25" customHeight="1">
      <c r="A683" s="5"/>
      <c r="B683" s="5"/>
      <c r="C683" s="5"/>
      <c r="D683" s="5"/>
      <c r="E683" s="5"/>
      <c r="F683" s="5"/>
    </row>
    <row r="684" ht="14.25" customHeight="1">
      <c r="A684" s="5"/>
      <c r="B684" s="5"/>
      <c r="C684" s="5"/>
      <c r="D684" s="5"/>
      <c r="E684" s="5"/>
      <c r="F684" s="5"/>
    </row>
    <row r="685" ht="14.25" customHeight="1">
      <c r="A685" s="5"/>
      <c r="B685" s="5"/>
      <c r="C685" s="5"/>
      <c r="D685" s="5"/>
      <c r="E685" s="5"/>
      <c r="F685" s="5"/>
    </row>
    <row r="686" ht="14.25" customHeight="1">
      <c r="A686" s="5"/>
      <c r="B686" s="5"/>
      <c r="C686" s="5"/>
      <c r="D686" s="5"/>
      <c r="E686" s="5"/>
      <c r="F686" s="5"/>
    </row>
    <row r="687" ht="14.25" customHeight="1">
      <c r="A687" s="5"/>
      <c r="B687" s="5"/>
      <c r="C687" s="5"/>
      <c r="D687" s="5"/>
      <c r="E687" s="5"/>
      <c r="F687" s="5"/>
    </row>
    <row r="688" ht="14.25" customHeight="1">
      <c r="A688" s="5"/>
      <c r="B688" s="5"/>
      <c r="C688" s="5"/>
      <c r="D688" s="5"/>
      <c r="E688" s="5"/>
      <c r="F688" s="5"/>
    </row>
    <row r="689" ht="14.25" customHeight="1">
      <c r="A689" s="5"/>
      <c r="B689" s="5"/>
      <c r="C689" s="5"/>
      <c r="D689" s="5"/>
      <c r="E689" s="5"/>
      <c r="F689" s="5"/>
    </row>
    <row r="690" ht="14.25" customHeight="1">
      <c r="A690" s="5"/>
      <c r="B690" s="5"/>
      <c r="C690" s="5"/>
      <c r="D690" s="5"/>
      <c r="E690" s="5"/>
      <c r="F690" s="5"/>
    </row>
    <row r="691" ht="14.25" customHeight="1">
      <c r="A691" s="5"/>
      <c r="B691" s="5"/>
      <c r="C691" s="5"/>
      <c r="D691" s="5"/>
      <c r="E691" s="5"/>
      <c r="F691" s="5"/>
    </row>
    <row r="692" ht="14.25" customHeight="1">
      <c r="A692" s="5"/>
      <c r="B692" s="5"/>
      <c r="C692" s="5"/>
      <c r="D692" s="5"/>
      <c r="E692" s="5"/>
      <c r="F692" s="5"/>
    </row>
    <row r="693" ht="14.25" customHeight="1">
      <c r="A693" s="5"/>
      <c r="B693" s="5"/>
      <c r="C693" s="5"/>
      <c r="D693" s="5"/>
      <c r="E693" s="5"/>
      <c r="F693" s="5"/>
    </row>
    <row r="694" ht="14.25" customHeight="1">
      <c r="A694" s="5"/>
      <c r="B694" s="5"/>
      <c r="C694" s="5"/>
      <c r="D694" s="5"/>
      <c r="E694" s="5"/>
      <c r="F694" s="5"/>
    </row>
    <row r="695" ht="14.25" customHeight="1">
      <c r="A695" s="5"/>
      <c r="B695" s="5"/>
      <c r="C695" s="5"/>
      <c r="D695" s="5"/>
      <c r="E695" s="5"/>
      <c r="F695" s="5"/>
    </row>
    <row r="696" ht="14.25" customHeight="1">
      <c r="A696" s="5"/>
      <c r="B696" s="5"/>
      <c r="C696" s="5"/>
      <c r="D696" s="5"/>
      <c r="E696" s="5"/>
      <c r="F696" s="5"/>
    </row>
    <row r="697" ht="14.25" customHeight="1">
      <c r="A697" s="5"/>
      <c r="B697" s="5"/>
      <c r="C697" s="5"/>
      <c r="D697" s="5"/>
      <c r="E697" s="5"/>
      <c r="F697" s="5"/>
    </row>
    <row r="698" ht="14.25" customHeight="1">
      <c r="A698" s="5"/>
      <c r="B698" s="5"/>
      <c r="C698" s="5"/>
      <c r="D698" s="5"/>
      <c r="E698" s="5"/>
      <c r="F698" s="5"/>
    </row>
    <row r="699" ht="14.25" customHeight="1">
      <c r="A699" s="5"/>
      <c r="B699" s="5"/>
      <c r="C699" s="5"/>
      <c r="D699" s="5"/>
      <c r="E699" s="5"/>
      <c r="F699" s="5"/>
    </row>
    <row r="700" ht="14.25" customHeight="1">
      <c r="A700" s="5"/>
      <c r="B700" s="5"/>
      <c r="C700" s="5"/>
      <c r="D700" s="5"/>
      <c r="E700" s="5"/>
      <c r="F700" s="5"/>
    </row>
    <row r="701" ht="14.25" customHeight="1">
      <c r="A701" s="5"/>
      <c r="B701" s="5"/>
      <c r="C701" s="5"/>
      <c r="D701" s="5"/>
      <c r="E701" s="5"/>
      <c r="F701" s="5"/>
    </row>
    <row r="702" ht="14.25" customHeight="1">
      <c r="A702" s="5"/>
      <c r="B702" s="5"/>
      <c r="C702" s="5"/>
      <c r="D702" s="5"/>
      <c r="E702" s="5"/>
      <c r="F702" s="5"/>
    </row>
    <row r="703" ht="14.25" customHeight="1">
      <c r="A703" s="5"/>
      <c r="B703" s="5"/>
      <c r="C703" s="5"/>
      <c r="D703" s="5"/>
      <c r="E703" s="5"/>
      <c r="F703" s="5"/>
    </row>
    <row r="704" ht="14.25" customHeight="1">
      <c r="A704" s="5"/>
      <c r="B704" s="5"/>
      <c r="C704" s="5"/>
      <c r="D704" s="5"/>
      <c r="E704" s="5"/>
      <c r="F704" s="5"/>
    </row>
    <row r="705" ht="14.25" customHeight="1">
      <c r="A705" s="5"/>
      <c r="B705" s="5"/>
      <c r="C705" s="5"/>
      <c r="D705" s="5"/>
      <c r="E705" s="5"/>
      <c r="F705" s="5"/>
    </row>
    <row r="706" ht="14.25" customHeight="1">
      <c r="A706" s="5"/>
      <c r="B706" s="5"/>
      <c r="C706" s="5"/>
      <c r="D706" s="5"/>
      <c r="E706" s="5"/>
      <c r="F706" s="5"/>
    </row>
    <row r="707" ht="14.25" customHeight="1">
      <c r="A707" s="5"/>
      <c r="B707" s="5"/>
      <c r="C707" s="5"/>
      <c r="D707" s="5"/>
      <c r="E707" s="5"/>
      <c r="F707" s="5"/>
    </row>
    <row r="708" ht="14.25" customHeight="1">
      <c r="A708" s="5"/>
      <c r="B708" s="5"/>
      <c r="C708" s="5"/>
      <c r="D708" s="5"/>
      <c r="E708" s="5"/>
      <c r="F708" s="5"/>
    </row>
    <row r="709" ht="14.25" customHeight="1">
      <c r="A709" s="5"/>
      <c r="B709" s="5"/>
      <c r="C709" s="5"/>
      <c r="D709" s="5"/>
      <c r="E709" s="5"/>
      <c r="F709" s="5"/>
    </row>
    <row r="710" ht="14.25" customHeight="1">
      <c r="A710" s="5"/>
      <c r="B710" s="5"/>
      <c r="C710" s="5"/>
      <c r="D710" s="5"/>
      <c r="E710" s="5"/>
      <c r="F710" s="5"/>
    </row>
    <row r="711" ht="14.25" customHeight="1">
      <c r="A711" s="5"/>
      <c r="B711" s="5"/>
      <c r="C711" s="5"/>
      <c r="D711" s="5"/>
      <c r="E711" s="5"/>
      <c r="F711" s="5"/>
    </row>
    <row r="712" ht="14.25" customHeight="1">
      <c r="A712" s="5"/>
      <c r="B712" s="5"/>
      <c r="C712" s="5"/>
      <c r="D712" s="5"/>
      <c r="E712" s="5"/>
      <c r="F712" s="5"/>
    </row>
    <row r="713" ht="14.25" customHeight="1">
      <c r="A713" s="5"/>
      <c r="B713" s="5"/>
      <c r="C713" s="5"/>
      <c r="D713" s="5"/>
      <c r="E713" s="5"/>
      <c r="F713" s="5"/>
    </row>
    <row r="714" ht="14.25" customHeight="1">
      <c r="A714" s="5"/>
      <c r="B714" s="5"/>
      <c r="C714" s="5"/>
      <c r="D714" s="5"/>
      <c r="E714" s="5"/>
      <c r="F714" s="5"/>
    </row>
    <row r="715" ht="14.25" customHeight="1">
      <c r="A715" s="5"/>
      <c r="B715" s="5"/>
      <c r="C715" s="5"/>
      <c r="D715" s="5"/>
      <c r="E715" s="5"/>
      <c r="F715" s="5"/>
    </row>
    <row r="716" ht="14.25" customHeight="1">
      <c r="A716" s="5"/>
      <c r="B716" s="5"/>
      <c r="C716" s="5"/>
      <c r="D716" s="5"/>
      <c r="E716" s="5"/>
      <c r="F716" s="5"/>
    </row>
    <row r="717" ht="14.25" customHeight="1">
      <c r="A717" s="5"/>
      <c r="B717" s="5"/>
      <c r="C717" s="5"/>
      <c r="D717" s="5"/>
      <c r="E717" s="5"/>
      <c r="F717" s="5"/>
    </row>
    <row r="718" ht="14.25" customHeight="1">
      <c r="A718" s="5"/>
      <c r="B718" s="5"/>
      <c r="C718" s="5"/>
      <c r="D718" s="5"/>
      <c r="E718" s="5"/>
      <c r="F718" s="5"/>
    </row>
    <row r="719" ht="14.25" customHeight="1">
      <c r="A719" s="5"/>
      <c r="B719" s="5"/>
      <c r="C719" s="5"/>
      <c r="D719" s="5"/>
      <c r="E719" s="5"/>
      <c r="F719" s="5"/>
    </row>
    <row r="720" ht="14.25" customHeight="1">
      <c r="A720" s="5"/>
      <c r="B720" s="5"/>
      <c r="C720" s="5"/>
      <c r="D720" s="5"/>
      <c r="E720" s="5"/>
      <c r="F720" s="5"/>
    </row>
    <row r="721" ht="14.25" customHeight="1">
      <c r="A721" s="5"/>
      <c r="B721" s="5"/>
      <c r="C721" s="5"/>
      <c r="D721" s="5"/>
      <c r="E721" s="5"/>
      <c r="F721" s="5"/>
    </row>
    <row r="722" ht="14.25" customHeight="1">
      <c r="A722" s="5"/>
      <c r="B722" s="5"/>
      <c r="C722" s="5"/>
      <c r="D722" s="5"/>
      <c r="E722" s="5"/>
      <c r="F722" s="5"/>
    </row>
    <row r="723" ht="14.25" customHeight="1">
      <c r="A723" s="5"/>
      <c r="B723" s="5"/>
      <c r="C723" s="5"/>
      <c r="D723" s="5"/>
      <c r="E723" s="5"/>
      <c r="F723" s="5"/>
    </row>
    <row r="724" ht="14.25" customHeight="1">
      <c r="A724" s="5"/>
      <c r="B724" s="5"/>
      <c r="C724" s="5"/>
      <c r="D724" s="5"/>
      <c r="E724" s="5"/>
      <c r="F724" s="5"/>
    </row>
    <row r="725" ht="14.25" customHeight="1">
      <c r="A725" s="5"/>
      <c r="B725" s="5"/>
      <c r="C725" s="5"/>
      <c r="D725" s="5"/>
      <c r="E725" s="5"/>
      <c r="F725" s="5"/>
    </row>
    <row r="726" ht="14.25" customHeight="1">
      <c r="A726" s="5"/>
      <c r="B726" s="5"/>
      <c r="C726" s="5"/>
      <c r="D726" s="5"/>
      <c r="E726" s="5"/>
      <c r="F726" s="5"/>
    </row>
    <row r="727" ht="14.25" customHeight="1">
      <c r="A727" s="5"/>
      <c r="B727" s="5"/>
      <c r="C727" s="5"/>
      <c r="D727" s="5"/>
      <c r="E727" s="5"/>
      <c r="F727" s="5"/>
    </row>
    <row r="728" ht="14.25" customHeight="1">
      <c r="A728" s="5"/>
      <c r="B728" s="5"/>
      <c r="C728" s="5"/>
      <c r="D728" s="5"/>
      <c r="E728" s="5"/>
      <c r="F728" s="5"/>
    </row>
    <row r="729" ht="14.25" customHeight="1">
      <c r="A729" s="5"/>
      <c r="B729" s="5"/>
      <c r="C729" s="5"/>
      <c r="D729" s="5"/>
      <c r="E729" s="5"/>
      <c r="F729" s="5"/>
    </row>
    <row r="730" ht="14.25" customHeight="1">
      <c r="A730" s="5"/>
      <c r="B730" s="5"/>
      <c r="C730" s="5"/>
      <c r="D730" s="5"/>
      <c r="E730" s="5"/>
      <c r="F730" s="5"/>
    </row>
    <row r="731" ht="14.25" customHeight="1">
      <c r="A731" s="5"/>
      <c r="B731" s="5"/>
      <c r="C731" s="5"/>
      <c r="D731" s="5"/>
      <c r="E731" s="5"/>
      <c r="F731" s="5"/>
    </row>
    <row r="732" ht="14.25" customHeight="1">
      <c r="A732" s="5"/>
      <c r="B732" s="5"/>
      <c r="C732" s="5"/>
      <c r="D732" s="5"/>
      <c r="E732" s="5"/>
      <c r="F732" s="5"/>
    </row>
    <row r="733" ht="14.25" customHeight="1">
      <c r="A733" s="5"/>
      <c r="B733" s="5"/>
      <c r="C733" s="5"/>
      <c r="D733" s="5"/>
      <c r="E733" s="5"/>
      <c r="F733" s="5"/>
    </row>
    <row r="734" ht="14.25" customHeight="1">
      <c r="A734" s="5"/>
      <c r="B734" s="5"/>
      <c r="C734" s="5"/>
      <c r="D734" s="5"/>
      <c r="E734" s="5"/>
      <c r="F734" s="5"/>
    </row>
    <row r="735" ht="14.25" customHeight="1">
      <c r="A735" s="5"/>
      <c r="B735" s="5"/>
      <c r="C735" s="5"/>
      <c r="D735" s="5"/>
      <c r="E735" s="5"/>
      <c r="F735" s="5"/>
    </row>
    <row r="736" ht="14.25" customHeight="1">
      <c r="A736" s="5"/>
      <c r="B736" s="5"/>
      <c r="C736" s="5"/>
      <c r="D736" s="5"/>
      <c r="E736" s="5"/>
      <c r="F736" s="5"/>
    </row>
    <row r="737" ht="14.25" customHeight="1">
      <c r="A737" s="5"/>
      <c r="B737" s="5"/>
      <c r="C737" s="5"/>
      <c r="D737" s="5"/>
      <c r="E737" s="5"/>
      <c r="F737" s="5"/>
    </row>
    <row r="738" ht="14.25" customHeight="1">
      <c r="A738" s="5"/>
      <c r="B738" s="5"/>
      <c r="C738" s="5"/>
      <c r="D738" s="5"/>
      <c r="E738" s="5"/>
      <c r="F738" s="5"/>
    </row>
    <row r="739" ht="14.25" customHeight="1">
      <c r="A739" s="5"/>
      <c r="B739" s="5"/>
      <c r="C739" s="5"/>
      <c r="D739" s="5"/>
      <c r="E739" s="5"/>
      <c r="F739" s="5"/>
    </row>
    <row r="740" ht="14.25" customHeight="1">
      <c r="A740" s="5"/>
      <c r="B740" s="5"/>
      <c r="C740" s="5"/>
      <c r="D740" s="5"/>
      <c r="E740" s="5"/>
      <c r="F740" s="5"/>
    </row>
    <row r="741" ht="14.25" customHeight="1">
      <c r="A741" s="5"/>
      <c r="B741" s="5"/>
      <c r="C741" s="5"/>
      <c r="D741" s="5"/>
      <c r="E741" s="5"/>
      <c r="F741" s="5"/>
    </row>
    <row r="742" ht="14.25" customHeight="1">
      <c r="A742" s="5"/>
      <c r="B742" s="5"/>
      <c r="C742" s="5"/>
      <c r="D742" s="5"/>
      <c r="E742" s="5"/>
      <c r="F742" s="5"/>
    </row>
    <row r="743" ht="14.25" customHeight="1">
      <c r="A743" s="5"/>
      <c r="B743" s="5"/>
      <c r="C743" s="5"/>
      <c r="D743" s="5"/>
      <c r="E743" s="5"/>
      <c r="F743" s="5"/>
    </row>
    <row r="744" ht="14.25" customHeight="1">
      <c r="A744" s="5"/>
      <c r="B744" s="5"/>
      <c r="C744" s="5"/>
      <c r="D744" s="5"/>
      <c r="E744" s="5"/>
      <c r="F744" s="5"/>
    </row>
    <row r="745" ht="14.25" customHeight="1">
      <c r="A745" s="5"/>
      <c r="B745" s="5"/>
      <c r="C745" s="5"/>
      <c r="D745" s="5"/>
      <c r="E745" s="5"/>
      <c r="F745" s="5"/>
    </row>
    <row r="746" ht="14.25" customHeight="1">
      <c r="A746" s="5"/>
      <c r="B746" s="5"/>
      <c r="C746" s="5"/>
      <c r="D746" s="5"/>
      <c r="E746" s="5"/>
      <c r="F746" s="5"/>
    </row>
    <row r="747" ht="14.25" customHeight="1">
      <c r="A747" s="5"/>
      <c r="B747" s="5"/>
      <c r="C747" s="5"/>
      <c r="D747" s="5"/>
      <c r="E747" s="5"/>
      <c r="F747" s="5"/>
    </row>
    <row r="748" ht="14.25" customHeight="1">
      <c r="A748" s="5"/>
      <c r="B748" s="5"/>
      <c r="C748" s="5"/>
      <c r="D748" s="5"/>
      <c r="E748" s="5"/>
      <c r="F748" s="5"/>
    </row>
    <row r="749" ht="14.25" customHeight="1">
      <c r="A749" s="5"/>
      <c r="B749" s="5"/>
      <c r="C749" s="5"/>
      <c r="D749" s="5"/>
      <c r="E749" s="5"/>
      <c r="F749" s="5"/>
    </row>
    <row r="750" ht="14.25" customHeight="1">
      <c r="A750" s="5"/>
      <c r="B750" s="5"/>
      <c r="C750" s="5"/>
      <c r="D750" s="5"/>
      <c r="E750" s="5"/>
      <c r="F750" s="5"/>
    </row>
    <row r="751" ht="14.25" customHeight="1">
      <c r="A751" s="5"/>
      <c r="B751" s="5"/>
      <c r="C751" s="5"/>
      <c r="D751" s="5"/>
      <c r="E751" s="5"/>
      <c r="F751" s="5"/>
    </row>
    <row r="752" ht="14.25" customHeight="1">
      <c r="A752" s="5"/>
      <c r="B752" s="5"/>
      <c r="C752" s="5"/>
      <c r="D752" s="5"/>
      <c r="E752" s="5"/>
      <c r="F752" s="5"/>
    </row>
    <row r="753" ht="14.25" customHeight="1">
      <c r="A753" s="5"/>
      <c r="B753" s="5"/>
      <c r="C753" s="5"/>
      <c r="D753" s="5"/>
      <c r="E753" s="5"/>
      <c r="F753" s="5"/>
    </row>
    <row r="754" ht="14.25" customHeight="1">
      <c r="A754" s="5"/>
      <c r="B754" s="5"/>
      <c r="C754" s="5"/>
      <c r="D754" s="5"/>
      <c r="E754" s="5"/>
      <c r="F754" s="5"/>
    </row>
    <row r="755" ht="14.25" customHeight="1">
      <c r="A755" s="5"/>
      <c r="B755" s="5"/>
      <c r="C755" s="5"/>
      <c r="D755" s="5"/>
      <c r="E755" s="5"/>
      <c r="F755" s="5"/>
    </row>
    <row r="756" ht="14.25" customHeight="1">
      <c r="A756" s="5"/>
      <c r="B756" s="5"/>
      <c r="C756" s="5"/>
      <c r="D756" s="5"/>
      <c r="E756" s="5"/>
      <c r="F756" s="5"/>
    </row>
    <row r="757" ht="14.25" customHeight="1">
      <c r="A757" s="5"/>
      <c r="B757" s="5"/>
      <c r="C757" s="5"/>
      <c r="D757" s="5"/>
      <c r="E757" s="5"/>
      <c r="F757" s="5"/>
    </row>
    <row r="758" ht="14.25" customHeight="1">
      <c r="A758" s="5"/>
      <c r="B758" s="5"/>
      <c r="C758" s="5"/>
      <c r="D758" s="5"/>
      <c r="E758" s="5"/>
      <c r="F758" s="5"/>
    </row>
    <row r="759" ht="14.25" customHeight="1">
      <c r="A759" s="5"/>
      <c r="B759" s="5"/>
      <c r="C759" s="5"/>
      <c r="D759" s="5"/>
      <c r="E759" s="5"/>
      <c r="F759" s="5"/>
    </row>
    <row r="760" ht="14.25" customHeight="1">
      <c r="A760" s="5"/>
      <c r="B760" s="5"/>
      <c r="C760" s="5"/>
      <c r="D760" s="5"/>
      <c r="E760" s="5"/>
      <c r="F760" s="5"/>
    </row>
    <row r="761" ht="14.25" customHeight="1">
      <c r="A761" s="5"/>
      <c r="B761" s="5"/>
      <c r="C761" s="5"/>
      <c r="D761" s="5"/>
      <c r="E761" s="5"/>
      <c r="F761" s="5"/>
    </row>
    <row r="762" ht="14.25" customHeight="1">
      <c r="A762" s="5"/>
      <c r="B762" s="5"/>
      <c r="C762" s="5"/>
      <c r="D762" s="5"/>
      <c r="E762" s="5"/>
      <c r="F762" s="5"/>
    </row>
    <row r="763" ht="14.25" customHeight="1">
      <c r="A763" s="5"/>
      <c r="B763" s="5"/>
      <c r="C763" s="5"/>
      <c r="D763" s="5"/>
      <c r="E763" s="5"/>
      <c r="F763" s="5"/>
    </row>
    <row r="764" ht="14.25" customHeight="1">
      <c r="A764" s="5"/>
      <c r="B764" s="5"/>
      <c r="C764" s="5"/>
      <c r="D764" s="5"/>
      <c r="E764" s="5"/>
      <c r="F764" s="5"/>
    </row>
    <row r="765" ht="14.25" customHeight="1">
      <c r="A765" s="5"/>
      <c r="B765" s="5"/>
      <c r="C765" s="5"/>
      <c r="D765" s="5"/>
      <c r="E765" s="5"/>
      <c r="F765" s="5"/>
    </row>
    <row r="766" ht="14.25" customHeight="1">
      <c r="A766" s="5"/>
      <c r="B766" s="5"/>
      <c r="C766" s="5"/>
      <c r="D766" s="5"/>
      <c r="E766" s="5"/>
      <c r="F766" s="5"/>
    </row>
    <row r="767" ht="14.25" customHeight="1">
      <c r="A767" s="5"/>
      <c r="B767" s="5"/>
      <c r="C767" s="5"/>
      <c r="D767" s="5"/>
      <c r="E767" s="5"/>
      <c r="F767" s="5"/>
    </row>
    <row r="768" ht="14.25" customHeight="1">
      <c r="A768" s="5"/>
      <c r="B768" s="5"/>
      <c r="C768" s="5"/>
      <c r="D768" s="5"/>
      <c r="E768" s="5"/>
      <c r="F768" s="5"/>
    </row>
    <row r="769" ht="14.25" customHeight="1">
      <c r="A769" s="5"/>
      <c r="B769" s="5"/>
      <c r="C769" s="5"/>
      <c r="D769" s="5"/>
      <c r="E769" s="5"/>
      <c r="F769" s="5"/>
    </row>
    <row r="770" ht="14.25" customHeight="1">
      <c r="A770" s="5"/>
      <c r="B770" s="5"/>
      <c r="C770" s="5"/>
      <c r="D770" s="5"/>
      <c r="E770" s="5"/>
      <c r="F770" s="5"/>
    </row>
    <row r="771" ht="14.25" customHeight="1">
      <c r="A771" s="5"/>
      <c r="B771" s="5"/>
      <c r="C771" s="5"/>
      <c r="D771" s="5"/>
      <c r="E771" s="5"/>
      <c r="F771" s="5"/>
    </row>
    <row r="772" ht="14.25" customHeight="1">
      <c r="A772" s="5"/>
      <c r="B772" s="5"/>
      <c r="C772" s="5"/>
      <c r="D772" s="5"/>
      <c r="E772" s="5"/>
      <c r="F772" s="5"/>
    </row>
    <row r="773" ht="14.25" customHeight="1">
      <c r="A773" s="5"/>
      <c r="B773" s="5"/>
      <c r="C773" s="5"/>
      <c r="D773" s="5"/>
      <c r="E773" s="5"/>
      <c r="F773" s="5"/>
    </row>
    <row r="774" ht="14.25" customHeight="1">
      <c r="A774" s="5"/>
      <c r="B774" s="5"/>
      <c r="C774" s="5"/>
      <c r="D774" s="5"/>
      <c r="E774" s="5"/>
      <c r="F774" s="5"/>
    </row>
    <row r="775" ht="14.25" customHeight="1">
      <c r="A775" s="5"/>
      <c r="B775" s="5"/>
      <c r="C775" s="5"/>
      <c r="D775" s="5"/>
      <c r="E775" s="5"/>
      <c r="F775" s="5"/>
    </row>
    <row r="776" ht="14.25" customHeight="1">
      <c r="A776" s="5"/>
      <c r="B776" s="5"/>
      <c r="C776" s="5"/>
      <c r="D776" s="5"/>
      <c r="E776" s="5"/>
      <c r="F776" s="5"/>
    </row>
    <row r="777" ht="14.25" customHeight="1">
      <c r="A777" s="5"/>
      <c r="B777" s="5"/>
      <c r="C777" s="5"/>
      <c r="D777" s="5"/>
      <c r="E777" s="5"/>
      <c r="F777" s="5"/>
    </row>
    <row r="778" ht="14.25" customHeight="1">
      <c r="A778" s="5"/>
      <c r="B778" s="5"/>
      <c r="C778" s="5"/>
      <c r="D778" s="5"/>
      <c r="E778" s="5"/>
      <c r="F778" s="5"/>
    </row>
    <row r="779" ht="14.25" customHeight="1">
      <c r="A779" s="5"/>
      <c r="B779" s="5"/>
      <c r="C779" s="5"/>
      <c r="D779" s="5"/>
      <c r="E779" s="5"/>
      <c r="F779" s="5"/>
    </row>
    <row r="780" ht="14.25" customHeight="1">
      <c r="A780" s="5"/>
      <c r="B780" s="5"/>
      <c r="C780" s="5"/>
      <c r="D780" s="5"/>
      <c r="E780" s="5"/>
      <c r="F780" s="5"/>
    </row>
    <row r="781" ht="14.25" customHeight="1">
      <c r="A781" s="5"/>
      <c r="B781" s="5"/>
      <c r="C781" s="5"/>
      <c r="D781" s="5"/>
      <c r="E781" s="5"/>
      <c r="F781" s="5"/>
    </row>
    <row r="782" ht="14.25" customHeight="1">
      <c r="A782" s="5"/>
      <c r="B782" s="5"/>
      <c r="C782" s="5"/>
      <c r="D782" s="5"/>
      <c r="E782" s="5"/>
      <c r="F782" s="5"/>
    </row>
    <row r="783" ht="14.25" customHeight="1">
      <c r="A783" s="5"/>
      <c r="B783" s="5"/>
      <c r="C783" s="5"/>
      <c r="D783" s="5"/>
      <c r="E783" s="5"/>
      <c r="F783" s="5"/>
    </row>
    <row r="784" ht="14.25" customHeight="1">
      <c r="A784" s="5"/>
      <c r="B784" s="5"/>
      <c r="C784" s="5"/>
      <c r="D784" s="5"/>
      <c r="E784" s="5"/>
      <c r="F784" s="5"/>
    </row>
    <row r="785" ht="14.25" customHeight="1">
      <c r="A785" s="5"/>
      <c r="B785" s="5"/>
      <c r="C785" s="5"/>
      <c r="D785" s="5"/>
      <c r="E785" s="5"/>
      <c r="F785" s="5"/>
    </row>
    <row r="786" ht="14.25" customHeight="1">
      <c r="A786" s="5"/>
      <c r="B786" s="5"/>
      <c r="C786" s="5"/>
      <c r="D786" s="5"/>
      <c r="E786" s="5"/>
      <c r="F786" s="5"/>
    </row>
    <row r="787" ht="14.25" customHeight="1">
      <c r="A787" s="5"/>
      <c r="B787" s="5"/>
      <c r="C787" s="5"/>
      <c r="D787" s="5"/>
      <c r="E787" s="5"/>
      <c r="F787" s="5"/>
    </row>
    <row r="788" ht="14.25" customHeight="1">
      <c r="A788" s="5"/>
      <c r="B788" s="5"/>
      <c r="C788" s="5"/>
      <c r="D788" s="5"/>
      <c r="E788" s="5"/>
      <c r="F788" s="5"/>
    </row>
    <row r="789" ht="14.25" customHeight="1">
      <c r="A789" s="5"/>
      <c r="B789" s="5"/>
      <c r="C789" s="5"/>
      <c r="D789" s="5"/>
      <c r="E789" s="5"/>
      <c r="F789" s="5"/>
    </row>
    <row r="790" ht="14.25" customHeight="1">
      <c r="A790" s="5"/>
      <c r="B790" s="5"/>
      <c r="C790" s="5"/>
      <c r="D790" s="5"/>
      <c r="E790" s="5"/>
      <c r="F790" s="5"/>
    </row>
    <row r="791" ht="14.25" customHeight="1">
      <c r="A791" s="5"/>
      <c r="B791" s="5"/>
      <c r="C791" s="5"/>
      <c r="D791" s="5"/>
      <c r="E791" s="5"/>
      <c r="F791" s="5"/>
    </row>
    <row r="792" ht="14.25" customHeight="1">
      <c r="A792" s="5"/>
      <c r="B792" s="5"/>
      <c r="C792" s="5"/>
      <c r="D792" s="5"/>
      <c r="E792" s="5"/>
      <c r="F792" s="5"/>
    </row>
    <row r="793" ht="14.25" customHeight="1">
      <c r="A793" s="5"/>
      <c r="B793" s="5"/>
      <c r="C793" s="5"/>
      <c r="D793" s="5"/>
      <c r="E793" s="5"/>
      <c r="F793" s="5"/>
    </row>
    <row r="794" ht="14.25" customHeight="1">
      <c r="A794" s="5"/>
      <c r="B794" s="5"/>
      <c r="C794" s="5"/>
      <c r="D794" s="5"/>
      <c r="E794" s="5"/>
      <c r="F794" s="5"/>
    </row>
    <row r="795" ht="14.25" customHeight="1">
      <c r="A795" s="5"/>
      <c r="B795" s="5"/>
      <c r="C795" s="5"/>
      <c r="D795" s="5"/>
      <c r="E795" s="5"/>
      <c r="F795" s="5"/>
    </row>
    <row r="796" ht="14.25" customHeight="1">
      <c r="A796" s="5"/>
      <c r="B796" s="5"/>
      <c r="C796" s="5"/>
      <c r="D796" s="5"/>
      <c r="E796" s="5"/>
      <c r="F796" s="5"/>
    </row>
    <row r="797" ht="14.25" customHeight="1">
      <c r="A797" s="5"/>
      <c r="B797" s="5"/>
      <c r="C797" s="5"/>
      <c r="D797" s="5"/>
      <c r="E797" s="5"/>
      <c r="F797" s="5"/>
    </row>
    <row r="798" ht="14.25" customHeight="1">
      <c r="A798" s="5"/>
      <c r="B798" s="5"/>
      <c r="C798" s="5"/>
      <c r="D798" s="5"/>
      <c r="E798" s="5"/>
      <c r="F798" s="5"/>
    </row>
    <row r="799" ht="14.25" customHeight="1">
      <c r="A799" s="5"/>
      <c r="B799" s="5"/>
      <c r="C799" s="5"/>
      <c r="D799" s="5"/>
      <c r="E799" s="5"/>
      <c r="F799" s="5"/>
    </row>
    <row r="800" ht="14.25" customHeight="1">
      <c r="A800" s="5"/>
      <c r="B800" s="5"/>
      <c r="C800" s="5"/>
      <c r="D800" s="5"/>
      <c r="E800" s="5"/>
      <c r="F800" s="5"/>
    </row>
    <row r="801" ht="14.25" customHeight="1">
      <c r="A801" s="5"/>
      <c r="B801" s="5"/>
      <c r="C801" s="5"/>
      <c r="D801" s="5"/>
      <c r="E801" s="5"/>
      <c r="F801" s="5"/>
    </row>
    <row r="802" ht="14.25" customHeight="1">
      <c r="A802" s="5"/>
      <c r="B802" s="5"/>
      <c r="C802" s="5"/>
      <c r="D802" s="5"/>
      <c r="E802" s="5"/>
      <c r="F802" s="5"/>
    </row>
    <row r="803" ht="14.25" customHeight="1">
      <c r="A803" s="5"/>
      <c r="B803" s="5"/>
      <c r="C803" s="5"/>
      <c r="D803" s="5"/>
      <c r="E803" s="5"/>
      <c r="F803" s="5"/>
    </row>
    <row r="804" ht="14.25" customHeight="1">
      <c r="A804" s="5"/>
      <c r="B804" s="5"/>
      <c r="C804" s="5"/>
      <c r="D804" s="5"/>
      <c r="E804" s="5"/>
      <c r="F804" s="5"/>
    </row>
    <row r="805" ht="14.25" customHeight="1">
      <c r="A805" s="5"/>
      <c r="B805" s="5"/>
      <c r="C805" s="5"/>
      <c r="D805" s="5"/>
      <c r="E805" s="5"/>
      <c r="F805" s="5"/>
    </row>
    <row r="806" ht="14.25" customHeight="1">
      <c r="A806" s="5"/>
      <c r="B806" s="5"/>
      <c r="C806" s="5"/>
      <c r="D806" s="5"/>
      <c r="E806" s="5"/>
      <c r="F806" s="5"/>
    </row>
    <row r="807" ht="14.25" customHeight="1">
      <c r="A807" s="5"/>
      <c r="B807" s="5"/>
      <c r="C807" s="5"/>
      <c r="D807" s="5"/>
      <c r="E807" s="5"/>
      <c r="F807" s="5"/>
    </row>
    <row r="808" ht="14.25" customHeight="1">
      <c r="A808" s="5"/>
      <c r="B808" s="5"/>
      <c r="C808" s="5"/>
      <c r="D808" s="5"/>
      <c r="E808" s="5"/>
      <c r="F808" s="5"/>
    </row>
    <row r="809" ht="14.25" customHeight="1">
      <c r="A809" s="5"/>
      <c r="B809" s="5"/>
      <c r="C809" s="5"/>
      <c r="D809" s="5"/>
      <c r="E809" s="5"/>
      <c r="F809" s="5"/>
    </row>
    <row r="810" ht="14.25" customHeight="1">
      <c r="A810" s="5"/>
      <c r="B810" s="5"/>
      <c r="C810" s="5"/>
      <c r="D810" s="5"/>
      <c r="E810" s="5"/>
      <c r="F810" s="5"/>
    </row>
    <row r="811" ht="14.25" customHeight="1">
      <c r="A811" s="5"/>
      <c r="B811" s="5"/>
      <c r="C811" s="5"/>
      <c r="D811" s="5"/>
      <c r="E811" s="5"/>
      <c r="F811" s="5"/>
    </row>
    <row r="812" ht="14.25" customHeight="1">
      <c r="A812" s="5"/>
      <c r="B812" s="5"/>
      <c r="C812" s="5"/>
      <c r="D812" s="5"/>
      <c r="E812" s="5"/>
      <c r="F812" s="5"/>
    </row>
    <row r="813" ht="14.25" customHeight="1">
      <c r="A813" s="5"/>
      <c r="B813" s="5"/>
      <c r="C813" s="5"/>
      <c r="D813" s="5"/>
      <c r="E813" s="5"/>
      <c r="F813" s="5"/>
    </row>
    <row r="814" ht="14.25" customHeight="1">
      <c r="A814" s="5"/>
      <c r="B814" s="5"/>
      <c r="C814" s="5"/>
      <c r="D814" s="5"/>
      <c r="E814" s="5"/>
      <c r="F814" s="5"/>
    </row>
    <row r="815" ht="14.25" customHeight="1">
      <c r="A815" s="5"/>
      <c r="B815" s="5"/>
      <c r="C815" s="5"/>
      <c r="D815" s="5"/>
      <c r="E815" s="5"/>
      <c r="F815" s="5"/>
    </row>
    <row r="816" ht="14.25" customHeight="1">
      <c r="A816" s="5"/>
      <c r="B816" s="5"/>
      <c r="C816" s="5"/>
      <c r="D816" s="5"/>
      <c r="E816" s="5"/>
      <c r="F816" s="5"/>
    </row>
    <row r="817" ht="14.25" customHeight="1">
      <c r="A817" s="5"/>
      <c r="B817" s="5"/>
      <c r="C817" s="5"/>
      <c r="D817" s="5"/>
      <c r="E817" s="5"/>
      <c r="F817" s="5"/>
    </row>
    <row r="818" ht="14.25" customHeight="1">
      <c r="A818" s="5"/>
      <c r="B818" s="5"/>
      <c r="C818" s="5"/>
      <c r="D818" s="5"/>
      <c r="E818" s="5"/>
      <c r="F818" s="5"/>
    </row>
    <row r="819" ht="14.25" customHeight="1">
      <c r="A819" s="5"/>
      <c r="B819" s="5"/>
      <c r="C819" s="5"/>
      <c r="D819" s="5"/>
      <c r="E819" s="5"/>
      <c r="F819" s="5"/>
    </row>
    <row r="820" ht="14.25" customHeight="1">
      <c r="A820" s="5"/>
      <c r="B820" s="5"/>
      <c r="C820" s="5"/>
      <c r="D820" s="5"/>
      <c r="E820" s="5"/>
      <c r="F820" s="5"/>
    </row>
    <row r="821" ht="14.25" customHeight="1">
      <c r="A821" s="5"/>
      <c r="B821" s="5"/>
      <c r="C821" s="5"/>
      <c r="D821" s="5"/>
      <c r="E821" s="5"/>
      <c r="F821" s="5"/>
    </row>
    <row r="822" ht="14.25" customHeight="1">
      <c r="A822" s="5"/>
      <c r="B822" s="5"/>
      <c r="C822" s="5"/>
      <c r="D822" s="5"/>
      <c r="E822" s="5"/>
      <c r="F822" s="5"/>
    </row>
    <row r="823" ht="14.25" customHeight="1">
      <c r="A823" s="5"/>
      <c r="B823" s="5"/>
      <c r="C823" s="5"/>
      <c r="D823" s="5"/>
      <c r="E823" s="5"/>
      <c r="F823" s="5"/>
    </row>
    <row r="824" ht="14.25" customHeight="1">
      <c r="A824" s="5"/>
      <c r="B824" s="5"/>
      <c r="C824" s="5"/>
      <c r="D824" s="5"/>
      <c r="E824" s="5"/>
      <c r="F824" s="5"/>
    </row>
    <row r="825" ht="14.25" customHeight="1">
      <c r="A825" s="5"/>
      <c r="B825" s="5"/>
      <c r="C825" s="5"/>
      <c r="D825" s="5"/>
      <c r="E825" s="5"/>
      <c r="F825" s="5"/>
    </row>
    <row r="826" ht="14.25" customHeight="1">
      <c r="A826" s="5"/>
      <c r="B826" s="5"/>
      <c r="C826" s="5"/>
      <c r="D826" s="5"/>
      <c r="E826" s="5"/>
      <c r="F826" s="5"/>
    </row>
    <row r="827" ht="14.25" customHeight="1">
      <c r="A827" s="5"/>
      <c r="B827" s="5"/>
      <c r="C827" s="5"/>
      <c r="D827" s="5"/>
      <c r="E827" s="5"/>
      <c r="F827" s="5"/>
    </row>
    <row r="828" ht="14.25" customHeight="1">
      <c r="A828" s="5"/>
      <c r="B828" s="5"/>
      <c r="C828" s="5"/>
      <c r="D828" s="5"/>
      <c r="E828" s="5"/>
      <c r="F828" s="5"/>
    </row>
    <row r="829" ht="14.25" customHeight="1">
      <c r="A829" s="5"/>
      <c r="B829" s="5"/>
      <c r="C829" s="5"/>
      <c r="D829" s="5"/>
      <c r="E829" s="5"/>
      <c r="F829" s="5"/>
    </row>
    <row r="830" ht="14.25" customHeight="1">
      <c r="A830" s="5"/>
      <c r="B830" s="5"/>
      <c r="C830" s="5"/>
      <c r="D830" s="5"/>
      <c r="E830" s="5"/>
      <c r="F830" s="5"/>
    </row>
    <row r="831" ht="14.25" customHeight="1">
      <c r="A831" s="5"/>
      <c r="B831" s="5"/>
      <c r="C831" s="5"/>
      <c r="D831" s="5"/>
      <c r="E831" s="5"/>
      <c r="F831" s="5"/>
    </row>
    <row r="832" ht="14.25" customHeight="1">
      <c r="A832" s="5"/>
      <c r="B832" s="5"/>
      <c r="C832" s="5"/>
      <c r="D832" s="5"/>
      <c r="E832" s="5"/>
      <c r="F832" s="5"/>
    </row>
    <row r="833" ht="14.25" customHeight="1">
      <c r="A833" s="5"/>
      <c r="B833" s="5"/>
      <c r="C833" s="5"/>
      <c r="D833" s="5"/>
      <c r="E833" s="5"/>
      <c r="F833" s="5"/>
    </row>
    <row r="834" ht="14.25" customHeight="1">
      <c r="A834" s="5"/>
      <c r="B834" s="5"/>
      <c r="C834" s="5"/>
      <c r="D834" s="5"/>
      <c r="E834" s="5"/>
      <c r="F834" s="5"/>
    </row>
    <row r="835" ht="14.25" customHeight="1">
      <c r="A835" s="5"/>
      <c r="B835" s="5"/>
      <c r="C835" s="5"/>
      <c r="D835" s="5"/>
      <c r="E835" s="5"/>
      <c r="F835" s="5"/>
    </row>
    <row r="836" ht="14.25" customHeight="1">
      <c r="A836" s="5"/>
      <c r="B836" s="5"/>
      <c r="C836" s="5"/>
      <c r="D836" s="5"/>
      <c r="E836" s="5"/>
      <c r="F836" s="5"/>
    </row>
    <row r="837" ht="14.25" customHeight="1">
      <c r="A837" s="5"/>
      <c r="B837" s="5"/>
      <c r="C837" s="5"/>
      <c r="D837" s="5"/>
      <c r="E837" s="5"/>
      <c r="F837" s="5"/>
    </row>
    <row r="838" ht="14.25" customHeight="1">
      <c r="A838" s="5"/>
      <c r="B838" s="5"/>
      <c r="C838" s="5"/>
      <c r="D838" s="5"/>
      <c r="E838" s="5"/>
      <c r="F838" s="5"/>
    </row>
    <row r="839" ht="14.25" customHeight="1">
      <c r="A839" s="5"/>
      <c r="B839" s="5"/>
      <c r="C839" s="5"/>
      <c r="D839" s="5"/>
      <c r="E839" s="5"/>
      <c r="F839" s="5"/>
    </row>
    <row r="840" ht="14.25" customHeight="1">
      <c r="A840" s="5"/>
      <c r="B840" s="5"/>
      <c r="C840" s="5"/>
      <c r="D840" s="5"/>
      <c r="E840" s="5"/>
      <c r="F840" s="5"/>
    </row>
    <row r="841" ht="14.25" customHeight="1">
      <c r="A841" s="5"/>
      <c r="B841" s="5"/>
      <c r="C841" s="5"/>
      <c r="D841" s="5"/>
      <c r="E841" s="5"/>
      <c r="F841" s="5"/>
    </row>
    <row r="842" ht="14.25" customHeight="1">
      <c r="A842" s="5"/>
      <c r="B842" s="5"/>
      <c r="C842" s="5"/>
      <c r="D842" s="5"/>
      <c r="E842" s="5"/>
      <c r="F842" s="5"/>
    </row>
    <row r="843" ht="14.25" customHeight="1">
      <c r="A843" s="5"/>
      <c r="B843" s="5"/>
      <c r="C843" s="5"/>
      <c r="D843" s="5"/>
      <c r="E843" s="5"/>
      <c r="F843" s="5"/>
    </row>
    <row r="844" ht="14.25" customHeight="1">
      <c r="A844" s="5"/>
      <c r="B844" s="5"/>
      <c r="C844" s="5"/>
      <c r="D844" s="5"/>
      <c r="E844" s="5"/>
      <c r="F844" s="5"/>
    </row>
    <row r="845" ht="14.25" customHeight="1">
      <c r="A845" s="5"/>
      <c r="B845" s="5"/>
      <c r="C845" s="5"/>
      <c r="D845" s="5"/>
      <c r="E845" s="5"/>
      <c r="F845" s="5"/>
    </row>
    <row r="846" ht="14.25" customHeight="1">
      <c r="A846" s="5"/>
      <c r="B846" s="5"/>
      <c r="C846" s="5"/>
      <c r="D846" s="5"/>
      <c r="E846" s="5"/>
      <c r="F846" s="5"/>
    </row>
    <row r="847" ht="14.25" customHeight="1">
      <c r="A847" s="5"/>
      <c r="B847" s="5"/>
      <c r="C847" s="5"/>
      <c r="D847" s="5"/>
      <c r="E847" s="5"/>
      <c r="F847" s="5"/>
    </row>
    <row r="848" ht="14.25" customHeight="1">
      <c r="A848" s="5"/>
      <c r="B848" s="5"/>
      <c r="C848" s="5"/>
      <c r="D848" s="5"/>
      <c r="E848" s="5"/>
      <c r="F848" s="5"/>
    </row>
    <row r="849" ht="14.25" customHeight="1">
      <c r="A849" s="5"/>
      <c r="B849" s="5"/>
      <c r="C849" s="5"/>
      <c r="D849" s="5"/>
      <c r="E849" s="5"/>
      <c r="F849" s="5"/>
    </row>
    <row r="850" ht="14.25" customHeight="1">
      <c r="A850" s="5"/>
      <c r="B850" s="5"/>
      <c r="C850" s="5"/>
      <c r="D850" s="5"/>
      <c r="E850" s="5"/>
      <c r="F850" s="5"/>
    </row>
    <row r="851" ht="14.25" customHeight="1">
      <c r="A851" s="5"/>
      <c r="B851" s="5"/>
      <c r="C851" s="5"/>
      <c r="D851" s="5"/>
      <c r="E851" s="5"/>
      <c r="F851" s="5"/>
    </row>
    <row r="852" ht="14.25" customHeight="1">
      <c r="A852" s="5"/>
      <c r="B852" s="5"/>
      <c r="C852" s="5"/>
      <c r="D852" s="5"/>
      <c r="E852" s="5"/>
      <c r="F852" s="5"/>
    </row>
    <row r="853" ht="14.25" customHeight="1">
      <c r="A853" s="5"/>
      <c r="B853" s="5"/>
      <c r="C853" s="5"/>
      <c r="D853" s="5"/>
      <c r="E853" s="5"/>
      <c r="F853" s="5"/>
    </row>
    <row r="854" ht="14.25" customHeight="1">
      <c r="A854" s="5"/>
      <c r="B854" s="5"/>
      <c r="C854" s="5"/>
      <c r="D854" s="5"/>
      <c r="E854" s="5"/>
      <c r="F854" s="5"/>
    </row>
    <row r="855" ht="14.25" customHeight="1">
      <c r="A855" s="5"/>
      <c r="B855" s="5"/>
      <c r="C855" s="5"/>
      <c r="D855" s="5"/>
      <c r="E855" s="5"/>
      <c r="F855" s="5"/>
    </row>
    <row r="856" ht="14.25" customHeight="1">
      <c r="A856" s="5"/>
      <c r="B856" s="5"/>
      <c r="C856" s="5"/>
      <c r="D856" s="5"/>
      <c r="E856" s="5"/>
      <c r="F856" s="5"/>
    </row>
    <row r="857" ht="14.25" customHeight="1">
      <c r="A857" s="5"/>
      <c r="B857" s="5"/>
      <c r="C857" s="5"/>
      <c r="D857" s="5"/>
      <c r="E857" s="5"/>
      <c r="F857" s="5"/>
    </row>
    <row r="858" ht="14.25" customHeight="1">
      <c r="A858" s="5"/>
      <c r="B858" s="5"/>
      <c r="C858" s="5"/>
      <c r="D858" s="5"/>
      <c r="E858" s="5"/>
      <c r="F858" s="5"/>
    </row>
    <row r="859" ht="14.25" customHeight="1">
      <c r="A859" s="5"/>
      <c r="B859" s="5"/>
      <c r="C859" s="5"/>
      <c r="D859" s="5"/>
      <c r="E859" s="5"/>
      <c r="F859" s="5"/>
    </row>
    <row r="860" ht="14.25" customHeight="1">
      <c r="A860" s="5"/>
      <c r="B860" s="5"/>
      <c r="C860" s="5"/>
      <c r="D860" s="5"/>
      <c r="E860" s="5"/>
      <c r="F860" s="5"/>
    </row>
    <row r="861" ht="14.25" customHeight="1">
      <c r="A861" s="5"/>
      <c r="B861" s="5"/>
      <c r="C861" s="5"/>
      <c r="D861" s="5"/>
      <c r="E861" s="5"/>
      <c r="F861" s="5"/>
    </row>
    <row r="862" ht="14.25" customHeight="1">
      <c r="A862" s="5"/>
      <c r="B862" s="5"/>
      <c r="C862" s="5"/>
      <c r="D862" s="5"/>
      <c r="E862" s="5"/>
      <c r="F862" s="5"/>
    </row>
    <row r="863" ht="14.25" customHeight="1">
      <c r="A863" s="5"/>
      <c r="B863" s="5"/>
      <c r="C863" s="5"/>
      <c r="D863" s="5"/>
      <c r="E863" s="5"/>
      <c r="F863" s="5"/>
    </row>
    <row r="864" ht="14.25" customHeight="1">
      <c r="A864" s="5"/>
      <c r="B864" s="5"/>
      <c r="C864" s="5"/>
      <c r="D864" s="5"/>
      <c r="E864" s="5"/>
      <c r="F864" s="5"/>
    </row>
    <row r="865" ht="14.25" customHeight="1">
      <c r="A865" s="5"/>
      <c r="B865" s="5"/>
      <c r="C865" s="5"/>
      <c r="D865" s="5"/>
      <c r="E865" s="5"/>
      <c r="F865" s="5"/>
    </row>
    <row r="866" ht="14.25" customHeight="1">
      <c r="A866" s="5"/>
      <c r="B866" s="5"/>
      <c r="C866" s="5"/>
      <c r="D866" s="5"/>
      <c r="E866" s="5"/>
      <c r="F866" s="5"/>
    </row>
    <row r="867" ht="14.25" customHeight="1">
      <c r="A867" s="5"/>
      <c r="B867" s="5"/>
      <c r="C867" s="5"/>
      <c r="D867" s="5"/>
      <c r="E867" s="5"/>
      <c r="F867" s="5"/>
    </row>
    <row r="868" ht="14.25" customHeight="1">
      <c r="A868" s="5"/>
      <c r="B868" s="5"/>
      <c r="C868" s="5"/>
      <c r="D868" s="5"/>
      <c r="E868" s="5"/>
      <c r="F868" s="5"/>
    </row>
    <row r="869" ht="14.25" customHeight="1">
      <c r="A869" s="5"/>
      <c r="B869" s="5"/>
      <c r="C869" s="5"/>
      <c r="D869" s="5"/>
      <c r="E869" s="5"/>
      <c r="F869" s="5"/>
    </row>
    <row r="870" ht="14.25" customHeight="1">
      <c r="A870" s="5"/>
      <c r="B870" s="5"/>
      <c r="C870" s="5"/>
      <c r="D870" s="5"/>
      <c r="E870" s="5"/>
      <c r="F870" s="5"/>
    </row>
    <row r="871" ht="14.25" customHeight="1">
      <c r="A871" s="5"/>
      <c r="B871" s="5"/>
      <c r="C871" s="5"/>
      <c r="D871" s="5"/>
      <c r="E871" s="5"/>
      <c r="F871" s="5"/>
    </row>
    <row r="872" ht="14.25" customHeight="1">
      <c r="A872" s="5"/>
      <c r="B872" s="5"/>
      <c r="C872" s="5"/>
      <c r="D872" s="5"/>
      <c r="E872" s="5"/>
      <c r="F872" s="5"/>
    </row>
    <row r="873" ht="14.25" customHeight="1">
      <c r="A873" s="5"/>
      <c r="B873" s="5"/>
      <c r="C873" s="5"/>
      <c r="D873" s="5"/>
      <c r="E873" s="5"/>
      <c r="F873" s="5"/>
    </row>
    <row r="874" ht="14.25" customHeight="1">
      <c r="A874" s="5"/>
      <c r="B874" s="5"/>
      <c r="C874" s="5"/>
      <c r="D874" s="5"/>
      <c r="E874" s="5"/>
      <c r="F874" s="5"/>
    </row>
    <row r="875" ht="14.25" customHeight="1">
      <c r="A875" s="5"/>
      <c r="B875" s="5"/>
      <c r="C875" s="5"/>
      <c r="D875" s="5"/>
      <c r="E875" s="5"/>
      <c r="F875" s="5"/>
    </row>
    <row r="876" ht="14.25" customHeight="1">
      <c r="A876" s="5"/>
      <c r="B876" s="5"/>
      <c r="C876" s="5"/>
      <c r="D876" s="5"/>
      <c r="E876" s="5"/>
      <c r="F876" s="5"/>
    </row>
    <row r="877" ht="14.25" customHeight="1">
      <c r="A877" s="5"/>
      <c r="B877" s="5"/>
      <c r="C877" s="5"/>
      <c r="D877" s="5"/>
      <c r="E877" s="5"/>
      <c r="F877" s="5"/>
    </row>
    <row r="878" ht="14.25" customHeight="1">
      <c r="A878" s="5"/>
      <c r="B878" s="5"/>
      <c r="C878" s="5"/>
      <c r="D878" s="5"/>
      <c r="E878" s="5"/>
      <c r="F878" s="5"/>
    </row>
    <row r="879" ht="14.25" customHeight="1">
      <c r="A879" s="5"/>
      <c r="B879" s="5"/>
      <c r="C879" s="5"/>
      <c r="D879" s="5"/>
      <c r="E879" s="5"/>
      <c r="F879" s="5"/>
    </row>
    <row r="880" ht="14.25" customHeight="1">
      <c r="A880" s="5"/>
      <c r="B880" s="5"/>
      <c r="C880" s="5"/>
      <c r="D880" s="5"/>
      <c r="E880" s="5"/>
      <c r="F880" s="5"/>
    </row>
    <row r="881" ht="14.25" customHeight="1">
      <c r="A881" s="5"/>
      <c r="B881" s="5"/>
      <c r="C881" s="5"/>
      <c r="D881" s="5"/>
      <c r="E881" s="5"/>
      <c r="F881" s="5"/>
    </row>
    <row r="882" ht="14.25" customHeight="1">
      <c r="A882" s="5"/>
      <c r="B882" s="5"/>
      <c r="C882" s="5"/>
      <c r="D882" s="5"/>
      <c r="E882" s="5"/>
      <c r="F882" s="5"/>
    </row>
    <row r="883" ht="14.25" customHeight="1">
      <c r="A883" s="5"/>
      <c r="B883" s="5"/>
      <c r="C883" s="5"/>
      <c r="D883" s="5"/>
      <c r="E883" s="5"/>
      <c r="F883" s="5"/>
    </row>
    <row r="884" ht="14.25" customHeight="1">
      <c r="A884" s="5"/>
      <c r="B884" s="5"/>
      <c r="C884" s="5"/>
      <c r="D884" s="5"/>
      <c r="E884" s="5"/>
      <c r="F884" s="5"/>
    </row>
    <row r="885" ht="14.25" customHeight="1">
      <c r="A885" s="5"/>
      <c r="B885" s="5"/>
      <c r="C885" s="5"/>
      <c r="D885" s="5"/>
      <c r="E885" s="5"/>
      <c r="F885" s="5"/>
    </row>
    <row r="886" ht="14.25" customHeight="1">
      <c r="A886" s="5"/>
      <c r="B886" s="5"/>
      <c r="C886" s="5"/>
      <c r="D886" s="5"/>
      <c r="E886" s="5"/>
      <c r="F886" s="5"/>
    </row>
    <row r="887" ht="14.25" customHeight="1">
      <c r="A887" s="5"/>
      <c r="B887" s="5"/>
      <c r="C887" s="5"/>
      <c r="D887" s="5"/>
      <c r="E887" s="5"/>
      <c r="F887" s="5"/>
    </row>
    <row r="888" ht="14.25" customHeight="1">
      <c r="A888" s="5"/>
      <c r="B888" s="5"/>
      <c r="C888" s="5"/>
      <c r="D888" s="5"/>
      <c r="E888" s="5"/>
      <c r="F888" s="5"/>
    </row>
    <row r="889" ht="14.25" customHeight="1">
      <c r="A889" s="5"/>
      <c r="B889" s="5"/>
      <c r="C889" s="5"/>
      <c r="D889" s="5"/>
      <c r="E889" s="5"/>
      <c r="F889" s="5"/>
    </row>
    <row r="890" ht="14.25" customHeight="1">
      <c r="A890" s="5"/>
      <c r="B890" s="5"/>
      <c r="C890" s="5"/>
      <c r="D890" s="5"/>
      <c r="E890" s="5"/>
      <c r="F890" s="5"/>
    </row>
    <row r="891" ht="14.25" customHeight="1">
      <c r="A891" s="5"/>
      <c r="B891" s="5"/>
      <c r="C891" s="5"/>
      <c r="D891" s="5"/>
      <c r="E891" s="5"/>
      <c r="F891" s="5"/>
    </row>
    <row r="892" ht="14.25" customHeight="1">
      <c r="A892" s="5"/>
      <c r="B892" s="5"/>
      <c r="C892" s="5"/>
      <c r="D892" s="5"/>
      <c r="E892" s="5"/>
      <c r="F892" s="5"/>
    </row>
    <row r="893" ht="14.25" customHeight="1">
      <c r="A893" s="5"/>
      <c r="B893" s="5"/>
      <c r="C893" s="5"/>
      <c r="D893" s="5"/>
      <c r="E893" s="5"/>
      <c r="F893" s="5"/>
    </row>
    <row r="894" ht="14.25" customHeight="1">
      <c r="A894" s="5"/>
      <c r="B894" s="5"/>
      <c r="C894" s="5"/>
      <c r="D894" s="5"/>
      <c r="E894" s="5"/>
      <c r="F894" s="5"/>
    </row>
    <row r="895" ht="14.25" customHeight="1">
      <c r="A895" s="5"/>
      <c r="B895" s="5"/>
      <c r="C895" s="5"/>
      <c r="D895" s="5"/>
      <c r="E895" s="5"/>
      <c r="F895" s="5"/>
    </row>
    <row r="896" ht="14.25" customHeight="1">
      <c r="A896" s="5"/>
      <c r="B896" s="5"/>
      <c r="C896" s="5"/>
      <c r="D896" s="5"/>
      <c r="E896" s="5"/>
      <c r="F896" s="5"/>
    </row>
    <row r="897" ht="14.25" customHeight="1">
      <c r="A897" s="5"/>
      <c r="B897" s="5"/>
      <c r="C897" s="5"/>
      <c r="D897" s="5"/>
      <c r="E897" s="5"/>
      <c r="F897" s="5"/>
    </row>
    <row r="898" ht="14.25" customHeight="1">
      <c r="A898" s="5"/>
      <c r="B898" s="5"/>
      <c r="C898" s="5"/>
      <c r="D898" s="5"/>
      <c r="E898" s="5"/>
      <c r="F898" s="5"/>
    </row>
    <row r="899" ht="14.25" customHeight="1">
      <c r="A899" s="5"/>
      <c r="B899" s="5"/>
      <c r="C899" s="5"/>
      <c r="D899" s="5"/>
      <c r="E899" s="5"/>
      <c r="F899" s="5"/>
    </row>
    <row r="900" ht="14.25" customHeight="1">
      <c r="A900" s="5"/>
      <c r="B900" s="5"/>
      <c r="C900" s="5"/>
      <c r="D900" s="5"/>
      <c r="E900" s="5"/>
      <c r="F900" s="5"/>
    </row>
    <row r="901" ht="14.25" customHeight="1">
      <c r="A901" s="5"/>
      <c r="B901" s="5"/>
      <c r="C901" s="5"/>
      <c r="D901" s="5"/>
      <c r="E901" s="5"/>
      <c r="F901" s="5"/>
    </row>
    <row r="902" ht="14.25" customHeight="1">
      <c r="A902" s="5"/>
      <c r="B902" s="5"/>
      <c r="C902" s="5"/>
      <c r="D902" s="5"/>
      <c r="E902" s="5"/>
      <c r="F902" s="5"/>
    </row>
    <row r="903" ht="14.25" customHeight="1">
      <c r="A903" s="5"/>
      <c r="B903" s="5"/>
      <c r="C903" s="5"/>
      <c r="D903" s="5"/>
      <c r="E903" s="5"/>
      <c r="F903" s="5"/>
    </row>
    <row r="904" ht="14.25" customHeight="1">
      <c r="A904" s="5"/>
      <c r="B904" s="5"/>
      <c r="C904" s="5"/>
      <c r="D904" s="5"/>
      <c r="E904" s="5"/>
      <c r="F904" s="5"/>
    </row>
    <row r="905" ht="14.25" customHeight="1">
      <c r="A905" s="5"/>
      <c r="B905" s="5"/>
      <c r="C905" s="5"/>
      <c r="D905" s="5"/>
      <c r="E905" s="5"/>
      <c r="F905" s="5"/>
    </row>
    <row r="906" ht="14.25" customHeight="1">
      <c r="A906" s="5"/>
      <c r="B906" s="5"/>
      <c r="C906" s="5"/>
      <c r="D906" s="5"/>
      <c r="E906" s="5"/>
      <c r="F906" s="5"/>
    </row>
    <row r="907" ht="14.25" customHeight="1">
      <c r="A907" s="5"/>
      <c r="B907" s="5"/>
      <c r="C907" s="5"/>
      <c r="D907" s="5"/>
      <c r="E907" s="5"/>
      <c r="F907" s="5"/>
    </row>
    <row r="908" ht="14.25" customHeight="1">
      <c r="A908" s="5"/>
      <c r="B908" s="5"/>
      <c r="C908" s="5"/>
      <c r="D908" s="5"/>
      <c r="E908" s="5"/>
      <c r="F908" s="5"/>
    </row>
    <row r="909" ht="14.25" customHeight="1">
      <c r="A909" s="5"/>
      <c r="B909" s="5"/>
      <c r="C909" s="5"/>
      <c r="D909" s="5"/>
      <c r="E909" s="5"/>
      <c r="F909" s="5"/>
    </row>
    <row r="910" ht="14.25" customHeight="1">
      <c r="A910" s="5"/>
      <c r="B910" s="5"/>
      <c r="C910" s="5"/>
      <c r="D910" s="5"/>
      <c r="E910" s="5"/>
      <c r="F910" s="5"/>
    </row>
    <row r="911" ht="14.25" customHeight="1">
      <c r="A911" s="5"/>
      <c r="B911" s="5"/>
      <c r="C911" s="5"/>
      <c r="D911" s="5"/>
      <c r="E911" s="5"/>
      <c r="F911" s="5"/>
    </row>
    <row r="912" ht="14.25" customHeight="1">
      <c r="A912" s="5"/>
      <c r="B912" s="5"/>
      <c r="C912" s="5"/>
      <c r="D912" s="5"/>
      <c r="E912" s="5"/>
      <c r="F912" s="5"/>
    </row>
    <row r="913" ht="14.25" customHeight="1">
      <c r="A913" s="5"/>
      <c r="B913" s="5"/>
      <c r="C913" s="5"/>
      <c r="D913" s="5"/>
      <c r="E913" s="5"/>
      <c r="F913" s="5"/>
    </row>
    <row r="914" ht="14.25" customHeight="1">
      <c r="A914" s="5"/>
      <c r="B914" s="5"/>
      <c r="C914" s="5"/>
      <c r="D914" s="5"/>
      <c r="E914" s="5"/>
      <c r="F914" s="5"/>
    </row>
    <row r="915" ht="14.25" customHeight="1">
      <c r="A915" s="5"/>
      <c r="B915" s="5"/>
      <c r="C915" s="5"/>
      <c r="D915" s="5"/>
      <c r="E915" s="5"/>
      <c r="F915" s="5"/>
    </row>
    <row r="916" ht="14.25" customHeight="1">
      <c r="A916" s="5"/>
      <c r="B916" s="5"/>
      <c r="C916" s="5"/>
      <c r="D916" s="5"/>
      <c r="E916" s="5"/>
      <c r="F916" s="5"/>
    </row>
    <row r="917" ht="14.25" customHeight="1">
      <c r="A917" s="5"/>
      <c r="B917" s="5"/>
      <c r="C917" s="5"/>
      <c r="D917" s="5"/>
      <c r="E917" s="5"/>
      <c r="F917" s="5"/>
    </row>
    <row r="918" ht="14.25" customHeight="1">
      <c r="A918" s="5"/>
      <c r="B918" s="5"/>
      <c r="C918" s="5"/>
      <c r="D918" s="5"/>
      <c r="E918" s="5"/>
      <c r="F918" s="5"/>
    </row>
    <row r="919" ht="14.25" customHeight="1">
      <c r="A919" s="5"/>
      <c r="B919" s="5"/>
      <c r="C919" s="5"/>
      <c r="D919" s="5"/>
      <c r="E919" s="5"/>
      <c r="F919" s="5"/>
    </row>
    <row r="920" ht="14.25" customHeight="1">
      <c r="A920" s="5"/>
      <c r="B920" s="5"/>
      <c r="C920" s="5"/>
      <c r="D920" s="5"/>
      <c r="E920" s="5"/>
      <c r="F920" s="5"/>
    </row>
    <row r="921" ht="14.25" customHeight="1">
      <c r="A921" s="5"/>
      <c r="B921" s="5"/>
      <c r="C921" s="5"/>
      <c r="D921" s="5"/>
      <c r="E921" s="5"/>
      <c r="F921" s="5"/>
    </row>
    <row r="922" ht="14.25" customHeight="1">
      <c r="A922" s="5"/>
      <c r="B922" s="5"/>
      <c r="C922" s="5"/>
      <c r="D922" s="5"/>
      <c r="E922" s="5"/>
      <c r="F922" s="5"/>
    </row>
    <row r="923" ht="14.25" customHeight="1">
      <c r="A923" s="5"/>
      <c r="B923" s="5"/>
      <c r="C923" s="5"/>
      <c r="D923" s="5"/>
      <c r="E923" s="5"/>
      <c r="F923" s="5"/>
    </row>
    <row r="924" ht="14.25" customHeight="1">
      <c r="A924" s="5"/>
      <c r="B924" s="5"/>
      <c r="C924" s="5"/>
      <c r="D924" s="5"/>
      <c r="E924" s="5"/>
      <c r="F924" s="5"/>
    </row>
    <row r="925" ht="14.25" customHeight="1">
      <c r="A925" s="5"/>
      <c r="B925" s="5"/>
      <c r="C925" s="5"/>
      <c r="D925" s="5"/>
      <c r="E925" s="5"/>
      <c r="F925" s="5"/>
    </row>
    <row r="926" ht="14.25" customHeight="1">
      <c r="A926" s="5"/>
      <c r="B926" s="5"/>
      <c r="C926" s="5"/>
      <c r="D926" s="5"/>
      <c r="E926" s="5"/>
      <c r="F926" s="5"/>
    </row>
    <row r="927" ht="14.25" customHeight="1">
      <c r="A927" s="5"/>
      <c r="B927" s="5"/>
      <c r="C927" s="5"/>
      <c r="D927" s="5"/>
      <c r="E927" s="5"/>
      <c r="F927" s="5"/>
    </row>
    <row r="928" ht="14.25" customHeight="1">
      <c r="A928" s="5"/>
      <c r="B928" s="5"/>
      <c r="C928" s="5"/>
      <c r="D928" s="5"/>
      <c r="E928" s="5"/>
      <c r="F928" s="5"/>
    </row>
    <row r="929" ht="14.25" customHeight="1">
      <c r="A929" s="5"/>
      <c r="B929" s="5"/>
      <c r="C929" s="5"/>
      <c r="D929" s="5"/>
      <c r="E929" s="5"/>
      <c r="F929" s="5"/>
    </row>
    <row r="930" ht="14.25" customHeight="1">
      <c r="A930" s="5"/>
      <c r="B930" s="5"/>
      <c r="C930" s="5"/>
      <c r="D930" s="5"/>
      <c r="E930" s="5"/>
      <c r="F930" s="5"/>
    </row>
    <row r="931" ht="14.25" customHeight="1">
      <c r="A931" s="5"/>
      <c r="B931" s="5"/>
      <c r="C931" s="5"/>
      <c r="D931" s="5"/>
      <c r="E931" s="5"/>
      <c r="F931" s="5"/>
    </row>
    <row r="932" ht="14.25" customHeight="1">
      <c r="A932" s="5"/>
      <c r="B932" s="5"/>
      <c r="C932" s="5"/>
      <c r="D932" s="5"/>
      <c r="E932" s="5"/>
      <c r="F932" s="5"/>
    </row>
    <row r="933" ht="14.25" customHeight="1">
      <c r="A933" s="5"/>
      <c r="B933" s="5"/>
      <c r="C933" s="5"/>
      <c r="D933" s="5"/>
      <c r="E933" s="5"/>
      <c r="F933" s="5"/>
    </row>
    <row r="934" ht="14.25" customHeight="1">
      <c r="A934" s="5"/>
      <c r="B934" s="5"/>
      <c r="C934" s="5"/>
      <c r="D934" s="5"/>
      <c r="E934" s="5"/>
      <c r="F934" s="5"/>
    </row>
    <row r="935" ht="14.25" customHeight="1">
      <c r="A935" s="5"/>
      <c r="B935" s="5"/>
      <c r="C935" s="5"/>
      <c r="D935" s="5"/>
      <c r="E935" s="5"/>
      <c r="F935" s="5"/>
    </row>
    <row r="936" ht="14.25" customHeight="1">
      <c r="A936" s="5"/>
      <c r="B936" s="5"/>
      <c r="C936" s="5"/>
      <c r="D936" s="5"/>
      <c r="E936" s="5"/>
      <c r="F936" s="5"/>
    </row>
    <row r="937" ht="14.25" customHeight="1">
      <c r="A937" s="5"/>
      <c r="B937" s="5"/>
      <c r="C937" s="5"/>
      <c r="D937" s="5"/>
      <c r="E937" s="5"/>
      <c r="F937" s="5"/>
    </row>
    <row r="938" ht="14.25" customHeight="1">
      <c r="A938" s="5"/>
      <c r="B938" s="5"/>
      <c r="C938" s="5"/>
      <c r="D938" s="5"/>
      <c r="E938" s="5"/>
      <c r="F938" s="5"/>
    </row>
    <row r="939" ht="14.25" customHeight="1">
      <c r="A939" s="5"/>
      <c r="B939" s="5"/>
      <c r="C939" s="5"/>
      <c r="D939" s="5"/>
      <c r="E939" s="5"/>
      <c r="F939" s="5"/>
    </row>
    <row r="940" ht="14.25" customHeight="1">
      <c r="A940" s="5"/>
      <c r="B940" s="5"/>
      <c r="C940" s="5"/>
      <c r="D940" s="5"/>
      <c r="E940" s="5"/>
      <c r="F940" s="5"/>
    </row>
    <row r="941" ht="14.25" customHeight="1">
      <c r="A941" s="5"/>
      <c r="B941" s="5"/>
      <c r="C941" s="5"/>
      <c r="D941" s="5"/>
      <c r="E941" s="5"/>
      <c r="F941" s="5"/>
    </row>
    <row r="942" ht="14.25" customHeight="1">
      <c r="A942" s="5"/>
      <c r="B942" s="5"/>
      <c r="C942" s="5"/>
      <c r="D942" s="5"/>
      <c r="E942" s="5"/>
      <c r="F942" s="5"/>
    </row>
    <row r="943" ht="14.25" customHeight="1">
      <c r="A943" s="5"/>
      <c r="B943" s="5"/>
      <c r="C943" s="5"/>
      <c r="D943" s="5"/>
      <c r="E943" s="5"/>
      <c r="F943" s="5"/>
    </row>
    <row r="944" ht="14.25" customHeight="1">
      <c r="A944" s="5"/>
      <c r="B944" s="5"/>
      <c r="C944" s="5"/>
      <c r="D944" s="5"/>
      <c r="E944" s="5"/>
      <c r="F944" s="5"/>
    </row>
    <row r="945" ht="14.25" customHeight="1">
      <c r="A945" s="5"/>
      <c r="B945" s="5"/>
      <c r="C945" s="5"/>
      <c r="D945" s="5"/>
      <c r="E945" s="5"/>
      <c r="F945" s="5"/>
    </row>
    <row r="946" ht="14.25" customHeight="1">
      <c r="A946" s="5"/>
      <c r="B946" s="5"/>
      <c r="C946" s="5"/>
      <c r="D946" s="5"/>
      <c r="E946" s="5"/>
      <c r="F946" s="5"/>
    </row>
    <row r="947" ht="14.25" customHeight="1">
      <c r="A947" s="5"/>
      <c r="B947" s="5"/>
      <c r="C947" s="5"/>
      <c r="D947" s="5"/>
      <c r="E947" s="5"/>
      <c r="F947" s="5"/>
    </row>
    <row r="948" ht="14.25" customHeight="1">
      <c r="A948" s="5"/>
      <c r="B948" s="5"/>
      <c r="C948" s="5"/>
      <c r="D948" s="5"/>
      <c r="E948" s="5"/>
      <c r="F948" s="5"/>
    </row>
    <row r="949" ht="14.25" customHeight="1">
      <c r="A949" s="5"/>
      <c r="B949" s="5"/>
      <c r="C949" s="5"/>
      <c r="D949" s="5"/>
      <c r="E949" s="5"/>
      <c r="F949" s="5"/>
    </row>
    <row r="950" ht="14.25" customHeight="1">
      <c r="A950" s="5"/>
      <c r="B950" s="5"/>
      <c r="C950" s="5"/>
      <c r="D950" s="5"/>
      <c r="E950" s="5"/>
      <c r="F950" s="5"/>
    </row>
    <row r="951" ht="14.25" customHeight="1">
      <c r="A951" s="5"/>
      <c r="B951" s="5"/>
      <c r="C951" s="5"/>
      <c r="D951" s="5"/>
      <c r="E951" s="5"/>
      <c r="F951" s="5"/>
    </row>
    <row r="952" ht="14.25" customHeight="1">
      <c r="A952" s="5"/>
      <c r="B952" s="5"/>
      <c r="C952" s="5"/>
      <c r="D952" s="5"/>
      <c r="E952" s="5"/>
      <c r="F952" s="5"/>
    </row>
    <row r="953" ht="14.25" customHeight="1">
      <c r="A953" s="5"/>
      <c r="B953" s="5"/>
      <c r="C953" s="5"/>
      <c r="D953" s="5"/>
      <c r="E953" s="5"/>
      <c r="F953" s="5"/>
    </row>
    <row r="954" ht="14.25" customHeight="1">
      <c r="A954" s="5"/>
      <c r="B954" s="5"/>
      <c r="C954" s="5"/>
      <c r="D954" s="5"/>
      <c r="E954" s="5"/>
      <c r="F954" s="5"/>
    </row>
    <row r="955" ht="14.25" customHeight="1">
      <c r="A955" s="5"/>
      <c r="B955" s="5"/>
      <c r="C955" s="5"/>
      <c r="D955" s="5"/>
      <c r="E955" s="5"/>
      <c r="F955" s="5"/>
    </row>
    <row r="956" ht="14.25" customHeight="1">
      <c r="A956" s="5"/>
      <c r="B956" s="5"/>
      <c r="C956" s="5"/>
      <c r="D956" s="5"/>
      <c r="E956" s="5"/>
      <c r="F956" s="5"/>
    </row>
    <row r="957" ht="14.25" customHeight="1">
      <c r="A957" s="5"/>
      <c r="B957" s="5"/>
      <c r="C957" s="5"/>
      <c r="D957" s="5"/>
      <c r="E957" s="5"/>
      <c r="F957" s="5"/>
    </row>
    <row r="958" ht="14.25" customHeight="1">
      <c r="A958" s="5"/>
      <c r="B958" s="5"/>
      <c r="C958" s="5"/>
      <c r="D958" s="5"/>
      <c r="E958" s="5"/>
      <c r="F958" s="5"/>
    </row>
    <row r="959" ht="14.25" customHeight="1">
      <c r="A959" s="5"/>
      <c r="B959" s="5"/>
      <c r="C959" s="5"/>
      <c r="D959" s="5"/>
      <c r="E959" s="5"/>
      <c r="F959" s="5"/>
    </row>
    <row r="960" ht="14.25" customHeight="1">
      <c r="A960" s="5"/>
      <c r="B960" s="5"/>
      <c r="C960" s="5"/>
      <c r="D960" s="5"/>
      <c r="E960" s="5"/>
      <c r="F960" s="5"/>
    </row>
    <row r="961" ht="14.25" customHeight="1">
      <c r="A961" s="5"/>
      <c r="B961" s="5"/>
      <c r="C961" s="5"/>
      <c r="D961" s="5"/>
      <c r="E961" s="5"/>
      <c r="F961" s="5"/>
    </row>
    <row r="962" ht="14.25" customHeight="1">
      <c r="A962" s="5"/>
      <c r="B962" s="5"/>
      <c r="C962" s="5"/>
      <c r="D962" s="5"/>
      <c r="E962" s="5"/>
      <c r="F962" s="5"/>
    </row>
    <row r="963" ht="14.25" customHeight="1">
      <c r="A963" s="5"/>
      <c r="B963" s="5"/>
      <c r="C963" s="5"/>
      <c r="D963" s="5"/>
      <c r="E963" s="5"/>
      <c r="F963" s="5"/>
    </row>
    <row r="964" ht="14.25" customHeight="1">
      <c r="A964" s="5"/>
      <c r="B964" s="5"/>
      <c r="C964" s="5"/>
      <c r="D964" s="5"/>
      <c r="E964" s="5"/>
      <c r="F964" s="5"/>
    </row>
    <row r="965" ht="14.25" customHeight="1">
      <c r="A965" s="5"/>
      <c r="B965" s="5"/>
      <c r="C965" s="5"/>
      <c r="D965" s="5"/>
      <c r="E965" s="5"/>
      <c r="F965" s="5"/>
    </row>
    <row r="966" ht="14.25" customHeight="1">
      <c r="A966" s="5"/>
      <c r="B966" s="5"/>
      <c r="C966" s="5"/>
      <c r="D966" s="5"/>
      <c r="E966" s="5"/>
      <c r="F966" s="5"/>
    </row>
    <row r="967" ht="14.25" customHeight="1">
      <c r="A967" s="5"/>
      <c r="B967" s="5"/>
      <c r="C967" s="5"/>
      <c r="D967" s="5"/>
      <c r="E967" s="5"/>
      <c r="F967" s="5"/>
    </row>
    <row r="968" ht="14.25" customHeight="1">
      <c r="A968" s="5"/>
      <c r="B968" s="5"/>
      <c r="C968" s="5"/>
      <c r="D968" s="5"/>
      <c r="E968" s="5"/>
      <c r="F968" s="5"/>
    </row>
    <row r="969" ht="14.25" customHeight="1">
      <c r="A969" s="5"/>
      <c r="B969" s="5"/>
      <c r="C969" s="5"/>
      <c r="D969" s="5"/>
      <c r="E969" s="5"/>
      <c r="F969" s="5"/>
    </row>
    <row r="970" ht="14.25" customHeight="1">
      <c r="A970" s="5"/>
      <c r="B970" s="5"/>
      <c r="C970" s="5"/>
      <c r="D970" s="5"/>
      <c r="E970" s="5"/>
      <c r="F970" s="5"/>
    </row>
    <row r="971" ht="14.25" customHeight="1">
      <c r="A971" s="5"/>
      <c r="B971" s="5"/>
      <c r="C971" s="5"/>
      <c r="D971" s="5"/>
      <c r="E971" s="5"/>
      <c r="F971" s="5"/>
    </row>
    <row r="972" ht="14.25" customHeight="1">
      <c r="A972" s="5"/>
      <c r="B972" s="5"/>
      <c r="C972" s="5"/>
      <c r="D972" s="5"/>
      <c r="E972" s="5"/>
      <c r="F972" s="5"/>
    </row>
    <row r="973" ht="14.25" customHeight="1">
      <c r="A973" s="5"/>
      <c r="B973" s="5"/>
      <c r="C973" s="5"/>
      <c r="D973" s="5"/>
      <c r="E973" s="5"/>
      <c r="F973" s="5"/>
    </row>
    <row r="974" ht="14.25" customHeight="1">
      <c r="A974" s="5"/>
      <c r="B974" s="5"/>
      <c r="C974" s="5"/>
      <c r="D974" s="5"/>
      <c r="E974" s="5"/>
      <c r="F974" s="5"/>
    </row>
    <row r="975" ht="14.25" customHeight="1">
      <c r="A975" s="5"/>
      <c r="B975" s="5"/>
      <c r="C975" s="5"/>
      <c r="D975" s="5"/>
      <c r="E975" s="5"/>
      <c r="F975" s="5"/>
    </row>
    <row r="976" ht="14.25" customHeight="1">
      <c r="A976" s="5"/>
      <c r="B976" s="5"/>
      <c r="C976" s="5"/>
      <c r="D976" s="5"/>
      <c r="E976" s="5"/>
      <c r="F976" s="5"/>
    </row>
    <row r="977" ht="14.25" customHeight="1">
      <c r="A977" s="5"/>
      <c r="B977" s="5"/>
      <c r="C977" s="5"/>
      <c r="D977" s="5"/>
      <c r="E977" s="5"/>
      <c r="F977" s="5"/>
    </row>
    <row r="978" ht="14.25" customHeight="1">
      <c r="A978" s="5"/>
      <c r="B978" s="5"/>
      <c r="C978" s="5"/>
      <c r="D978" s="5"/>
      <c r="E978" s="5"/>
      <c r="F978" s="5"/>
    </row>
    <row r="979" ht="14.25" customHeight="1">
      <c r="A979" s="5"/>
      <c r="B979" s="5"/>
      <c r="C979" s="5"/>
      <c r="D979" s="5"/>
      <c r="E979" s="5"/>
      <c r="F979" s="5"/>
    </row>
    <row r="980" ht="14.25" customHeight="1">
      <c r="A980" s="5"/>
      <c r="B980" s="5"/>
      <c r="C980" s="5"/>
      <c r="D980" s="5"/>
      <c r="E980" s="5"/>
      <c r="F980" s="5"/>
    </row>
    <row r="981" ht="14.25" customHeight="1">
      <c r="A981" s="5"/>
      <c r="B981" s="5"/>
      <c r="C981" s="5"/>
      <c r="D981" s="5"/>
      <c r="E981" s="5"/>
      <c r="F981" s="5"/>
    </row>
    <row r="982" ht="14.25" customHeight="1">
      <c r="A982" s="5"/>
      <c r="B982" s="5"/>
      <c r="C982" s="5"/>
      <c r="D982" s="5"/>
      <c r="E982" s="5"/>
      <c r="F982" s="5"/>
    </row>
    <row r="983" ht="14.25" customHeight="1">
      <c r="A983" s="5"/>
      <c r="B983" s="5"/>
      <c r="C983" s="5"/>
      <c r="D983" s="5"/>
      <c r="E983" s="5"/>
      <c r="F983" s="5"/>
    </row>
    <row r="984" ht="14.25" customHeight="1">
      <c r="A984" s="5"/>
      <c r="B984" s="5"/>
      <c r="C984" s="5"/>
      <c r="D984" s="5"/>
      <c r="E984" s="5"/>
      <c r="F984" s="5"/>
    </row>
    <row r="985" ht="14.25" customHeight="1">
      <c r="A985" s="5"/>
      <c r="B985" s="5"/>
      <c r="C985" s="5"/>
      <c r="D985" s="5"/>
      <c r="E985" s="5"/>
      <c r="F985" s="5"/>
    </row>
    <row r="986" ht="14.25" customHeight="1">
      <c r="A986" s="5"/>
      <c r="B986" s="5"/>
      <c r="C986" s="5"/>
      <c r="D986" s="5"/>
      <c r="E986" s="5"/>
      <c r="F986" s="5"/>
    </row>
    <row r="987" ht="14.25" customHeight="1">
      <c r="A987" s="5"/>
      <c r="B987" s="5"/>
      <c r="C987" s="5"/>
      <c r="D987" s="5"/>
      <c r="E987" s="5"/>
      <c r="F987" s="5"/>
    </row>
    <row r="988" ht="14.25" customHeight="1">
      <c r="A988" s="5"/>
      <c r="B988" s="5"/>
      <c r="C988" s="5"/>
      <c r="D988" s="5"/>
      <c r="E988" s="5"/>
      <c r="F988" s="5"/>
    </row>
    <row r="989" ht="14.25" customHeight="1">
      <c r="A989" s="5"/>
      <c r="B989" s="5"/>
      <c r="C989" s="5"/>
      <c r="D989" s="5"/>
      <c r="E989" s="5"/>
      <c r="F989" s="5"/>
    </row>
    <row r="990" ht="14.25" customHeight="1">
      <c r="A990" s="5"/>
      <c r="B990" s="5"/>
      <c r="C990" s="5"/>
      <c r="D990" s="5"/>
      <c r="E990" s="5"/>
      <c r="F990" s="5"/>
    </row>
    <row r="991" ht="14.25" customHeight="1">
      <c r="A991" s="5"/>
      <c r="B991" s="5"/>
      <c r="C991" s="5"/>
      <c r="D991" s="5"/>
      <c r="E991" s="5"/>
      <c r="F991" s="5"/>
    </row>
    <row r="992" ht="14.25" customHeight="1">
      <c r="A992" s="5"/>
      <c r="B992" s="5"/>
      <c r="C992" s="5"/>
      <c r="D992" s="5"/>
      <c r="E992" s="5"/>
      <c r="F992" s="5"/>
    </row>
    <row r="993" ht="14.25" customHeight="1">
      <c r="A993" s="5"/>
      <c r="B993" s="5"/>
      <c r="C993" s="5"/>
      <c r="D993" s="5"/>
      <c r="E993" s="5"/>
      <c r="F993" s="5"/>
    </row>
    <row r="994" ht="14.25" customHeight="1">
      <c r="A994" s="5"/>
      <c r="B994" s="5"/>
      <c r="C994" s="5"/>
      <c r="D994" s="5"/>
      <c r="E994" s="5"/>
      <c r="F994" s="5"/>
    </row>
    <row r="995" ht="14.25" customHeight="1">
      <c r="A995" s="5"/>
      <c r="B995" s="5"/>
      <c r="C995" s="5"/>
      <c r="D995" s="5"/>
      <c r="E995" s="5"/>
      <c r="F995" s="5"/>
    </row>
    <row r="996" ht="14.25" customHeight="1">
      <c r="A996" s="5"/>
      <c r="B996" s="5"/>
      <c r="C996" s="5"/>
      <c r="D996" s="5"/>
      <c r="E996" s="5"/>
      <c r="F996" s="5"/>
    </row>
    <row r="997" ht="14.25" customHeight="1">
      <c r="A997" s="5"/>
      <c r="B997" s="5"/>
      <c r="C997" s="5"/>
      <c r="D997" s="5"/>
      <c r="E997" s="5"/>
      <c r="F997" s="5"/>
    </row>
    <row r="998" ht="14.25" customHeight="1">
      <c r="A998" s="5"/>
      <c r="B998" s="5"/>
      <c r="C998" s="5"/>
      <c r="D998" s="5"/>
      <c r="E998" s="5"/>
      <c r="F998" s="5"/>
    </row>
    <row r="999" ht="14.25" customHeight="1">
      <c r="A999" s="5"/>
      <c r="B999" s="5"/>
      <c r="C999" s="5"/>
      <c r="D999" s="5"/>
      <c r="E999" s="5"/>
      <c r="F999" s="5"/>
    </row>
    <row r="1000" ht="14.25" customHeight="1">
      <c r="A1000" s="5"/>
      <c r="B1000" s="5"/>
      <c r="C1000" s="5"/>
      <c r="D1000" s="5"/>
      <c r="E1000" s="5"/>
      <c r="F1000" s="5"/>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5"/>
    <col customWidth="1" min="2" max="2" width="14.0"/>
    <col customWidth="1" hidden="1" min="3" max="3" width="8.63"/>
    <col customWidth="1" min="4" max="4" width="8.88"/>
    <col customWidth="1" hidden="1" min="5" max="5" width="15.0"/>
    <col customWidth="1" hidden="1" min="6" max="10" width="8.63"/>
    <col customWidth="1" min="11" max="11" width="8.88"/>
    <col customWidth="1" min="12" max="12" width="15.38"/>
    <col customWidth="1" hidden="1" min="13" max="13" width="8.63"/>
    <col customWidth="1" min="14" max="26" width="8.63"/>
  </cols>
  <sheetData>
    <row r="1" ht="13.5" customHeight="1">
      <c r="A1" s="7" t="s">
        <v>11</v>
      </c>
      <c r="B1" s="10"/>
      <c r="C1" s="5"/>
      <c r="D1" s="5"/>
      <c r="E1" s="5"/>
      <c r="F1" s="5"/>
      <c r="G1" s="5"/>
      <c r="H1" s="5"/>
      <c r="I1" s="5"/>
      <c r="J1" s="5"/>
      <c r="K1" s="7" t="s">
        <v>18</v>
      </c>
      <c r="L1" s="10"/>
      <c r="M1" s="5"/>
      <c r="N1" s="5"/>
      <c r="O1" s="5"/>
      <c r="P1" s="5"/>
      <c r="Q1" s="5"/>
      <c r="R1" s="5"/>
      <c r="S1" s="5"/>
      <c r="T1" s="5"/>
      <c r="U1" s="5"/>
      <c r="V1" s="5"/>
      <c r="W1" s="5"/>
      <c r="X1" s="5"/>
      <c r="Y1" s="5"/>
      <c r="Z1" s="5"/>
    </row>
    <row r="2" ht="13.5" customHeight="1">
      <c r="A2" s="12" t="s">
        <v>21</v>
      </c>
      <c r="B2" s="13" t="s">
        <v>23</v>
      </c>
      <c r="C2" s="5"/>
      <c r="D2" s="5"/>
      <c r="E2" s="5"/>
      <c r="F2" s="5"/>
      <c r="G2" s="5"/>
      <c r="H2" s="5"/>
      <c r="I2" s="5"/>
      <c r="J2" s="5"/>
      <c r="K2" s="12" t="s">
        <v>21</v>
      </c>
      <c r="L2" s="13" t="s">
        <v>23</v>
      </c>
      <c r="M2" s="5"/>
      <c r="N2" s="5"/>
      <c r="O2" s="5"/>
      <c r="P2" s="5"/>
      <c r="Q2" s="5"/>
      <c r="R2" s="5"/>
      <c r="S2" s="5"/>
      <c r="T2" s="5"/>
      <c r="U2" s="5"/>
      <c r="V2" s="5"/>
      <c r="W2" s="5"/>
      <c r="X2" s="5"/>
      <c r="Y2" s="5"/>
      <c r="Z2" s="5"/>
    </row>
    <row r="3" ht="13.5" customHeight="1">
      <c r="A3" s="14">
        <v>1.0</v>
      </c>
      <c r="B3" s="15">
        <v>1.0</v>
      </c>
      <c r="C3" s="5"/>
      <c r="D3" s="5"/>
      <c r="E3" s="5"/>
      <c r="F3" s="5"/>
      <c r="G3" s="5"/>
      <c r="H3" s="5"/>
      <c r="I3" s="5"/>
      <c r="J3" s="5"/>
      <c r="K3" s="14">
        <v>1.0</v>
      </c>
      <c r="L3" s="15">
        <v>3.0</v>
      </c>
      <c r="M3" s="5"/>
      <c r="N3" s="5"/>
      <c r="O3" s="5"/>
      <c r="P3" s="5"/>
      <c r="Q3" s="5"/>
      <c r="R3" s="5"/>
      <c r="S3" s="5"/>
      <c r="T3" s="5"/>
      <c r="U3" s="5"/>
      <c r="V3" s="5"/>
      <c r="W3" s="5"/>
      <c r="X3" s="5"/>
      <c r="Y3" s="5"/>
      <c r="Z3" s="5"/>
    </row>
    <row r="4" ht="13.5" customHeight="1">
      <c r="A4" s="14">
        <v>2.0</v>
      </c>
      <c r="B4" s="15">
        <v>1.0</v>
      </c>
      <c r="C4" s="5"/>
      <c r="D4" s="5"/>
      <c r="E4" s="5"/>
      <c r="F4" s="5"/>
      <c r="G4" s="5"/>
      <c r="H4" s="5"/>
      <c r="I4" s="5"/>
      <c r="J4" s="5"/>
      <c r="K4" s="14">
        <v>2.0</v>
      </c>
      <c r="L4" s="15">
        <v>2.0</v>
      </c>
      <c r="M4" s="5"/>
      <c r="N4" s="5"/>
      <c r="O4" s="5"/>
      <c r="P4" s="5"/>
      <c r="Q4" s="5"/>
      <c r="R4" s="5"/>
      <c r="S4" s="5"/>
      <c r="T4" s="5"/>
      <c r="U4" s="5"/>
      <c r="V4" s="5"/>
      <c r="W4" s="5"/>
      <c r="X4" s="5"/>
      <c r="Y4" s="5"/>
      <c r="Z4" s="5"/>
    </row>
    <row r="5" ht="13.5" customHeight="1">
      <c r="A5" s="14">
        <v>3.0</v>
      </c>
      <c r="B5" s="15">
        <v>1.0</v>
      </c>
      <c r="C5" s="5"/>
      <c r="D5" s="5"/>
      <c r="E5" s="5"/>
      <c r="F5" s="5"/>
      <c r="G5" s="5"/>
      <c r="H5" s="5"/>
      <c r="I5" s="5"/>
      <c r="J5" s="5"/>
      <c r="K5" s="14">
        <v>3.0</v>
      </c>
      <c r="L5" s="15">
        <v>3.0</v>
      </c>
      <c r="M5" s="5"/>
      <c r="N5" s="5"/>
      <c r="O5" s="5"/>
      <c r="P5" s="5"/>
      <c r="Q5" s="5"/>
      <c r="R5" s="5"/>
      <c r="S5" s="5"/>
      <c r="T5" s="5"/>
      <c r="U5" s="5"/>
      <c r="V5" s="5"/>
      <c r="W5" s="5"/>
      <c r="X5" s="5"/>
      <c r="Y5" s="5"/>
      <c r="Z5" s="5"/>
    </row>
    <row r="6" ht="13.5" customHeight="1">
      <c r="A6" s="14">
        <v>4.0</v>
      </c>
      <c r="B6" s="15">
        <v>1.0</v>
      </c>
      <c r="C6" s="5"/>
      <c r="D6" s="5"/>
      <c r="E6" s="5"/>
      <c r="F6" s="5"/>
      <c r="G6" s="5"/>
      <c r="H6" s="5"/>
      <c r="I6" s="5"/>
      <c r="J6" s="5"/>
      <c r="K6" s="14">
        <v>4.0</v>
      </c>
      <c r="L6" s="15">
        <v>0.0</v>
      </c>
      <c r="M6" s="5"/>
      <c r="N6" s="5"/>
      <c r="O6" s="5"/>
      <c r="P6" s="5"/>
      <c r="Q6" s="5"/>
      <c r="R6" s="5"/>
      <c r="S6" s="5"/>
      <c r="T6" s="5"/>
      <c r="U6" s="5"/>
      <c r="V6" s="5"/>
      <c r="W6" s="5"/>
      <c r="X6" s="5"/>
      <c r="Y6" s="5"/>
      <c r="Z6" s="5"/>
    </row>
    <row r="7" ht="13.5" customHeight="1">
      <c r="A7" s="14">
        <v>5.0</v>
      </c>
      <c r="B7" s="15">
        <v>2.0</v>
      </c>
      <c r="C7" s="5"/>
      <c r="D7" s="5"/>
      <c r="E7" s="5"/>
      <c r="F7" s="5"/>
      <c r="G7" s="5"/>
      <c r="H7" s="5"/>
      <c r="I7" s="5"/>
      <c r="J7" s="5"/>
      <c r="K7" s="14">
        <v>5.0</v>
      </c>
      <c r="L7" s="15">
        <v>1.0</v>
      </c>
      <c r="M7" s="5"/>
      <c r="N7" s="5"/>
      <c r="O7" s="5"/>
      <c r="P7" s="5"/>
      <c r="Q7" s="5"/>
      <c r="R7" s="5"/>
      <c r="S7" s="5"/>
      <c r="T7" s="5"/>
      <c r="U7" s="5"/>
      <c r="V7" s="5"/>
      <c r="W7" s="5"/>
      <c r="X7" s="5"/>
      <c r="Y7" s="5"/>
      <c r="Z7" s="5"/>
    </row>
    <row r="8" ht="13.5" customHeight="1">
      <c r="A8" s="14">
        <v>6.0</v>
      </c>
      <c r="B8" s="15">
        <v>2.0</v>
      </c>
      <c r="C8" s="5"/>
      <c r="D8" s="5"/>
      <c r="E8" s="5"/>
      <c r="F8" s="5"/>
      <c r="G8" s="5"/>
      <c r="H8" s="5"/>
      <c r="I8" s="5"/>
      <c r="J8" s="5"/>
      <c r="K8" s="14">
        <v>6.0</v>
      </c>
      <c r="L8" s="15">
        <v>3.0</v>
      </c>
      <c r="M8" s="5"/>
      <c r="N8" s="5"/>
      <c r="O8" s="5"/>
      <c r="P8" s="5"/>
      <c r="Q8" s="5"/>
      <c r="R8" s="5"/>
      <c r="S8" s="5"/>
      <c r="T8" s="5"/>
      <c r="U8" s="5"/>
      <c r="V8" s="5"/>
      <c r="W8" s="5"/>
      <c r="X8" s="5"/>
      <c r="Y8" s="5"/>
      <c r="Z8" s="5"/>
    </row>
    <row r="9" ht="13.5" customHeight="1">
      <c r="A9" s="14">
        <v>7.0</v>
      </c>
      <c r="B9" s="15">
        <v>0.0</v>
      </c>
      <c r="C9" s="5"/>
      <c r="D9" s="5"/>
      <c r="E9" s="5"/>
      <c r="F9" s="5"/>
      <c r="G9" s="5"/>
      <c r="H9" s="5"/>
      <c r="I9" s="5"/>
      <c r="J9" s="5"/>
      <c r="K9" s="14">
        <v>7.0</v>
      </c>
      <c r="L9" s="20">
        <v>0.0</v>
      </c>
      <c r="M9" s="5"/>
      <c r="N9" s="5"/>
      <c r="O9" s="5"/>
      <c r="P9" s="5"/>
      <c r="Q9" s="5"/>
      <c r="R9" s="5"/>
      <c r="S9" s="5"/>
      <c r="T9" s="5"/>
      <c r="U9" s="5"/>
      <c r="V9" s="5"/>
      <c r="W9" s="5"/>
      <c r="X9" s="5"/>
      <c r="Y9" s="5"/>
      <c r="Z9" s="5"/>
    </row>
    <row r="10" ht="13.5" customHeight="1">
      <c r="A10" s="14">
        <v>8.0</v>
      </c>
      <c r="B10" s="15">
        <v>1.0</v>
      </c>
      <c r="C10" s="5"/>
      <c r="D10" s="5"/>
      <c r="E10" s="5"/>
      <c r="F10" s="5"/>
      <c r="G10" s="5"/>
      <c r="H10" s="5"/>
      <c r="I10" s="5"/>
      <c r="J10" s="5"/>
      <c r="K10" s="22" t="s">
        <v>43</v>
      </c>
      <c r="L10" s="23">
        <f>IF(L3="","",SUM(L3:L9))</f>
        <v>12</v>
      </c>
      <c r="M10" s="5" t="s">
        <v>47</v>
      </c>
      <c r="N10" s="5"/>
      <c r="O10" s="5"/>
      <c r="P10" s="5"/>
      <c r="Q10" s="5"/>
      <c r="R10" s="5"/>
      <c r="S10" s="5"/>
      <c r="T10" s="5"/>
      <c r="U10" s="5"/>
      <c r="V10" s="5"/>
      <c r="W10" s="5"/>
      <c r="X10" s="5"/>
      <c r="Y10" s="5"/>
      <c r="Z10" s="5"/>
    </row>
    <row r="11" ht="13.5" customHeight="1">
      <c r="A11" s="24">
        <v>9.0</v>
      </c>
      <c r="B11" s="25">
        <v>0.0</v>
      </c>
      <c r="C11" s="5"/>
      <c r="D11" s="5"/>
      <c r="E11" s="5"/>
      <c r="F11" s="5"/>
      <c r="G11" s="5"/>
      <c r="H11" s="5"/>
      <c r="I11" s="5"/>
      <c r="J11" s="5"/>
      <c r="K11" s="22" t="str">
        <f>IF(L3="","--",VLOOKUP((SUM(L3:L9)),D15:E18,2,1))</f>
        <v>Moderate</v>
      </c>
      <c r="L11" s="26"/>
      <c r="M11" s="5" t="s">
        <v>53</v>
      </c>
      <c r="N11" s="5"/>
      <c r="O11" s="5"/>
      <c r="P11" s="5"/>
      <c r="Q11" s="5"/>
      <c r="R11" s="5"/>
      <c r="S11" s="5"/>
      <c r="T11" s="5"/>
      <c r="U11" s="5"/>
      <c r="V11" s="5"/>
      <c r="W11" s="5"/>
      <c r="X11" s="5"/>
      <c r="Y11" s="5"/>
      <c r="Z11" s="5"/>
    </row>
    <row r="12" ht="13.5" customHeight="1">
      <c r="A12" s="27" t="s">
        <v>43</v>
      </c>
      <c r="B12" s="23">
        <f>IF(B3="","",SUM(B3:B11))</f>
        <v>9</v>
      </c>
      <c r="C12" s="5" t="s">
        <v>57</v>
      </c>
      <c r="D12" s="18"/>
      <c r="E12" s="5"/>
      <c r="F12" s="5"/>
      <c r="G12" s="5"/>
      <c r="H12" s="5"/>
      <c r="I12" s="5"/>
      <c r="J12" s="5"/>
      <c r="K12" s="5"/>
      <c r="L12" s="5"/>
      <c r="M12" s="5"/>
      <c r="N12" s="5"/>
      <c r="O12" s="5"/>
      <c r="P12" s="5"/>
      <c r="Q12" s="5"/>
      <c r="R12" s="5"/>
      <c r="S12" s="5"/>
      <c r="T12" s="5"/>
      <c r="U12" s="5"/>
      <c r="V12" s="5"/>
      <c r="W12" s="5"/>
      <c r="X12" s="5"/>
      <c r="Y12" s="5"/>
      <c r="Z12" s="5"/>
    </row>
    <row r="13" ht="13.5" customHeight="1">
      <c r="A13" s="27" t="str">
        <f>IF(B3="","--",VLOOKUP((SUM(B3:B11)),A15:B19,2,1))</f>
        <v>Mild</v>
      </c>
      <c r="B13" s="30"/>
      <c r="C13" s="5" t="s">
        <v>63</v>
      </c>
      <c r="D13" s="5"/>
      <c r="E13" s="5"/>
      <c r="F13" s="5"/>
      <c r="G13" s="5"/>
      <c r="H13" s="5"/>
      <c r="I13" s="5"/>
      <c r="J13" s="5"/>
      <c r="K13" s="5"/>
      <c r="L13" s="5"/>
      <c r="M13" s="5"/>
      <c r="N13" s="5"/>
      <c r="O13" s="5"/>
      <c r="P13" s="5"/>
      <c r="Q13" s="5"/>
      <c r="R13" s="5"/>
      <c r="S13" s="5"/>
      <c r="T13" s="5"/>
      <c r="U13" s="5"/>
      <c r="V13" s="5"/>
      <c r="W13" s="5"/>
      <c r="X13" s="5"/>
      <c r="Y13" s="5"/>
      <c r="Z13" s="5"/>
    </row>
    <row r="14" ht="13.5" customHeight="1">
      <c r="A14" s="5"/>
      <c r="B14" s="5"/>
      <c r="C14" s="5"/>
      <c r="D14" s="5"/>
      <c r="E14" s="5"/>
      <c r="F14" s="5"/>
      <c r="G14" s="5"/>
      <c r="H14" s="5"/>
      <c r="I14" s="5"/>
      <c r="J14" s="5"/>
      <c r="K14" s="5"/>
      <c r="L14" s="5"/>
      <c r="M14" s="5"/>
      <c r="N14" s="5"/>
      <c r="O14" s="5"/>
      <c r="P14" s="5"/>
      <c r="Q14" s="5"/>
      <c r="R14" s="5"/>
      <c r="S14" s="5"/>
      <c r="T14" s="5"/>
      <c r="U14" s="5"/>
      <c r="V14" s="5"/>
      <c r="W14" s="5"/>
      <c r="X14" s="5"/>
      <c r="Y14" s="5"/>
      <c r="Z14" s="5"/>
    </row>
    <row r="15" ht="13.5" hidden="1" customHeight="1">
      <c r="A15" s="32">
        <v>0.0</v>
      </c>
      <c r="B15" s="33" t="s">
        <v>66</v>
      </c>
      <c r="C15" s="33"/>
      <c r="D15" s="33">
        <v>0.0</v>
      </c>
      <c r="E15" s="34" t="s">
        <v>66</v>
      </c>
      <c r="F15" s="5" t="s">
        <v>67</v>
      </c>
      <c r="G15" s="5"/>
      <c r="H15" s="5"/>
      <c r="I15" s="5"/>
      <c r="J15" s="5"/>
      <c r="K15" s="5"/>
      <c r="L15" s="5"/>
      <c r="M15" s="5"/>
      <c r="N15" s="5"/>
      <c r="O15" s="5"/>
      <c r="P15" s="5"/>
      <c r="Q15" s="5"/>
      <c r="R15" s="5"/>
      <c r="S15" s="5"/>
      <c r="T15" s="5"/>
      <c r="U15" s="5"/>
      <c r="V15" s="5"/>
      <c r="W15" s="5"/>
      <c r="X15" s="5"/>
      <c r="Y15" s="5"/>
      <c r="Z15" s="5"/>
    </row>
    <row r="16" ht="13.5" hidden="1" customHeight="1">
      <c r="A16" s="14">
        <v>5.0</v>
      </c>
      <c r="B16" s="5" t="s">
        <v>68</v>
      </c>
      <c r="C16" s="5"/>
      <c r="D16" s="5">
        <v>5.0</v>
      </c>
      <c r="E16" s="35" t="s">
        <v>68</v>
      </c>
      <c r="F16" s="5"/>
      <c r="G16" s="5"/>
      <c r="H16" s="5"/>
      <c r="I16" s="5"/>
      <c r="J16" s="5"/>
      <c r="K16" s="5"/>
      <c r="L16" s="5"/>
      <c r="M16" s="5"/>
      <c r="N16" s="5"/>
      <c r="O16" s="5"/>
      <c r="P16" s="5"/>
      <c r="Q16" s="5"/>
      <c r="R16" s="5"/>
      <c r="S16" s="5"/>
      <c r="T16" s="5"/>
      <c r="U16" s="5"/>
      <c r="V16" s="5"/>
      <c r="W16" s="5"/>
      <c r="X16" s="5"/>
      <c r="Y16" s="5"/>
      <c r="Z16" s="5"/>
    </row>
    <row r="17" ht="13.5" hidden="1" customHeight="1">
      <c r="A17" s="14">
        <v>10.0</v>
      </c>
      <c r="B17" s="5" t="s">
        <v>69</v>
      </c>
      <c r="C17" s="5"/>
      <c r="D17" s="5">
        <v>10.0</v>
      </c>
      <c r="E17" s="35" t="s">
        <v>69</v>
      </c>
      <c r="F17" s="5"/>
      <c r="G17" s="5"/>
      <c r="H17" s="5"/>
      <c r="I17" s="5"/>
      <c r="J17" s="5"/>
      <c r="K17" s="5"/>
      <c r="L17" s="5"/>
      <c r="M17" s="5"/>
      <c r="N17" s="5"/>
      <c r="O17" s="5"/>
      <c r="P17" s="5"/>
      <c r="Q17" s="5"/>
      <c r="R17" s="5"/>
      <c r="S17" s="5"/>
      <c r="T17" s="5"/>
      <c r="U17" s="5"/>
      <c r="V17" s="5"/>
      <c r="W17" s="5"/>
      <c r="X17" s="5"/>
      <c r="Y17" s="5"/>
      <c r="Z17" s="5"/>
    </row>
    <row r="18" ht="13.5" hidden="1" customHeight="1">
      <c r="A18" s="14">
        <v>15.0</v>
      </c>
      <c r="B18" s="5" t="s">
        <v>70</v>
      </c>
      <c r="C18" s="5"/>
      <c r="D18" s="5">
        <v>15.0</v>
      </c>
      <c r="E18" s="35" t="s">
        <v>71</v>
      </c>
      <c r="F18" s="5"/>
      <c r="G18" s="5"/>
      <c r="H18" s="5"/>
      <c r="I18" s="5"/>
      <c r="J18" s="5"/>
      <c r="K18" s="5"/>
      <c r="L18" s="5"/>
      <c r="M18" s="5"/>
      <c r="N18" s="5"/>
      <c r="O18" s="5"/>
      <c r="P18" s="5"/>
      <c r="Q18" s="5"/>
      <c r="R18" s="5"/>
      <c r="S18" s="5"/>
      <c r="T18" s="5"/>
      <c r="U18" s="5"/>
      <c r="V18" s="5"/>
      <c r="W18" s="5"/>
      <c r="X18" s="5"/>
      <c r="Y18" s="5"/>
      <c r="Z18" s="5"/>
    </row>
    <row r="19" ht="13.5" hidden="1" customHeight="1">
      <c r="A19" s="24">
        <v>20.0</v>
      </c>
      <c r="B19" s="36" t="s">
        <v>71</v>
      </c>
      <c r="C19" s="36"/>
      <c r="D19" s="36"/>
      <c r="E19" s="37"/>
      <c r="F19" s="5"/>
      <c r="G19" s="5"/>
      <c r="H19" s="5"/>
      <c r="I19" s="5"/>
      <c r="J19" s="5"/>
      <c r="K19" s="5"/>
      <c r="L19" s="5"/>
      <c r="M19" s="5"/>
      <c r="N19" s="5"/>
      <c r="O19" s="5"/>
      <c r="P19" s="5"/>
      <c r="Q19" s="5"/>
      <c r="R19" s="5"/>
      <c r="S19" s="5"/>
      <c r="T19" s="5"/>
      <c r="U19" s="5"/>
      <c r="V19" s="5"/>
      <c r="W19" s="5"/>
      <c r="X19" s="5"/>
      <c r="Y19" s="5"/>
      <c r="Z19" s="5"/>
    </row>
    <row r="20" ht="13.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3.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3.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3.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3.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3.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3.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3.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3.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3.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3.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3.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3.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3.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3.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3.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3.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3.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3.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3.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3.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3.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3.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3.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3.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3.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3.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3.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3.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3.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3.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3.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3.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3.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3.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4">
    <mergeCell ref="A1:B1"/>
    <mergeCell ref="K1:L1"/>
    <mergeCell ref="K11:L11"/>
    <mergeCell ref="A13:B13"/>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hidden="1" min="1" max="1" width="15.5"/>
    <col customWidth="1" hidden="1" min="2" max="9" width="8.63"/>
    <col customWidth="1" hidden="1" min="10" max="10" width="12.63"/>
    <col customWidth="1" hidden="1" min="11" max="22" width="8.63"/>
    <col customWidth="1" hidden="1" min="23" max="23" width="9.88"/>
    <col customWidth="1" hidden="1" min="24" max="37" width="8.63"/>
    <col customWidth="1" min="38" max="38" width="15.5"/>
    <col customWidth="1" min="39" max="39" width="11.0"/>
    <col customWidth="1" hidden="1" min="40" max="40" width="10.13"/>
    <col customWidth="1" min="41" max="41" width="10.13"/>
    <col customWidth="1" min="42" max="42" width="9.75"/>
    <col customWidth="1" min="43" max="43" width="10.0"/>
    <col customWidth="1" min="44" max="45" width="9.88"/>
    <col customWidth="1" min="46" max="46" width="10.13"/>
  </cols>
  <sheetData>
    <row r="1" ht="12.75" customHeight="1">
      <c r="A1" s="1" t="s">
        <v>72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ht="12.75" hidden="1" customHeight="1">
      <c r="A2" s="38" t="s">
        <v>73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ht="12.75" hidden="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row>
    <row r="4" ht="12.75" hidden="1" customHeight="1">
      <c r="A4" s="39" t="s">
        <v>74</v>
      </c>
      <c r="B4" s="2"/>
      <c r="C4" s="2"/>
      <c r="D4" s="2"/>
      <c r="E4" s="2"/>
      <c r="F4" s="2"/>
      <c r="G4" s="2"/>
      <c r="H4" s="2"/>
      <c r="I4" s="2"/>
      <c r="J4" s="39" t="s">
        <v>75</v>
      </c>
      <c r="K4" s="2"/>
      <c r="L4" s="2"/>
      <c r="M4" s="2"/>
      <c r="N4" s="2"/>
      <c r="O4" s="2"/>
      <c r="P4" s="2"/>
      <c r="Q4" s="2"/>
      <c r="R4" s="2"/>
      <c r="S4" s="2"/>
      <c r="T4" s="2"/>
      <c r="U4" s="2"/>
      <c r="V4" s="2"/>
      <c r="W4" s="39" t="s">
        <v>76</v>
      </c>
      <c r="X4" s="2"/>
      <c r="Y4" s="2"/>
      <c r="Z4" s="2"/>
      <c r="AA4" s="2"/>
      <c r="AB4" s="2"/>
      <c r="AC4" s="2"/>
      <c r="AD4" s="2"/>
      <c r="AE4" s="2"/>
      <c r="AF4" s="2"/>
      <c r="AG4" s="2"/>
      <c r="AH4" s="2"/>
      <c r="AI4" s="2"/>
      <c r="AJ4" s="2"/>
      <c r="AK4" s="2"/>
      <c r="AL4" s="39" t="s">
        <v>77</v>
      </c>
      <c r="AM4" s="2"/>
      <c r="AN4" s="2"/>
      <c r="AO4" s="2"/>
      <c r="AP4" s="2"/>
      <c r="AQ4" s="2"/>
      <c r="AR4" s="2"/>
      <c r="AS4" s="2"/>
      <c r="AT4" s="2"/>
    </row>
    <row r="5" ht="12.75" hidden="1" customHeight="1">
      <c r="A5" s="2" t="s">
        <v>78</v>
      </c>
      <c r="B5" s="40">
        <f>IF('Making a face sheet'!C29="","",'Making a face sheet'!C29)</f>
        <v>8</v>
      </c>
      <c r="C5" s="2" t="s">
        <v>79</v>
      </c>
      <c r="D5" s="2"/>
      <c r="E5" s="2"/>
      <c r="F5" s="2"/>
      <c r="G5" s="2"/>
      <c r="H5" s="2"/>
      <c r="I5" s="2"/>
      <c r="J5" s="39" t="s">
        <v>80</v>
      </c>
      <c r="K5" s="2"/>
      <c r="L5" s="2"/>
      <c r="M5" s="2"/>
      <c r="N5" s="2"/>
      <c r="O5" s="2"/>
      <c r="P5" s="2"/>
      <c r="Q5" s="2"/>
      <c r="R5" s="2"/>
      <c r="S5" s="2"/>
      <c r="T5" s="2"/>
      <c r="U5" s="2"/>
      <c r="V5" s="2"/>
      <c r="W5" s="2" t="s">
        <v>81</v>
      </c>
      <c r="X5" s="40" t="str">
        <f>IF('Demographic entry'!$B$4="","",VLOOKUP('Demographic entry'!$B$4,'Norming data, manual age bands'!$J$8:$K$16,2,1))</f>
        <v>40-49</v>
      </c>
      <c r="Y5" s="2" t="s">
        <v>82</v>
      </c>
      <c r="Z5" s="2"/>
      <c r="AA5" s="2"/>
      <c r="AB5" s="2"/>
      <c r="AC5" s="2"/>
      <c r="AD5" s="2"/>
      <c r="AE5" s="2"/>
      <c r="AF5" s="2"/>
      <c r="AG5" s="2"/>
      <c r="AH5" s="2"/>
      <c r="AI5" s="2"/>
      <c r="AJ5" s="2"/>
      <c r="AK5" s="2"/>
      <c r="AL5" s="39" t="s">
        <v>83</v>
      </c>
      <c r="AM5" s="2"/>
      <c r="AN5" s="2"/>
      <c r="AO5" s="2"/>
      <c r="AP5" s="2"/>
      <c r="AQ5" s="2"/>
      <c r="AR5" s="2"/>
      <c r="AS5" s="2"/>
      <c r="AT5" s="2"/>
    </row>
    <row r="6" ht="12.75" customHeight="1">
      <c r="A6" s="2"/>
      <c r="B6" s="2"/>
      <c r="C6" s="2"/>
      <c r="D6" s="2"/>
      <c r="E6" s="2"/>
      <c r="F6" s="2"/>
      <c r="G6" s="2"/>
      <c r="H6" s="2"/>
      <c r="I6" s="2"/>
      <c r="J6" s="39" t="s">
        <v>84</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ht="12.75"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41" t="str">
        <f t="shared" ref="AL7:AM7" si="1">A5</f>
        <v>WAIS-IV BD raw:</v>
      </c>
      <c r="AM7" s="40">
        <f t="shared" si="1"/>
        <v>8</v>
      </c>
      <c r="AN7" s="2" t="s">
        <v>85</v>
      </c>
      <c r="AO7" s="2"/>
      <c r="AP7" s="2"/>
      <c r="AQ7" s="2"/>
      <c r="AR7" s="2"/>
      <c r="AS7" s="2"/>
      <c r="AT7" s="2"/>
    </row>
    <row r="8" ht="12.75" customHeight="1">
      <c r="A8" s="2"/>
      <c r="B8" s="2"/>
      <c r="C8" s="2"/>
      <c r="D8" s="2"/>
      <c r="E8" s="2"/>
      <c r="F8" s="2"/>
      <c r="G8" s="2"/>
      <c r="H8" s="2"/>
      <c r="I8" s="2"/>
      <c r="J8" s="42">
        <v>0.0</v>
      </c>
      <c r="K8" s="43" t="s">
        <v>86</v>
      </c>
      <c r="L8" s="2"/>
      <c r="M8" s="2"/>
      <c r="N8" s="2"/>
      <c r="O8" s="2"/>
      <c r="P8" s="2"/>
      <c r="Q8" s="2"/>
      <c r="R8" s="2"/>
      <c r="S8" s="2"/>
      <c r="T8" s="2"/>
      <c r="U8" s="2"/>
      <c r="V8" s="2"/>
      <c r="W8" s="2"/>
      <c r="X8" s="2"/>
      <c r="Y8" s="2"/>
      <c r="Z8" s="2"/>
      <c r="AA8" s="2"/>
      <c r="AB8" s="2"/>
      <c r="AC8" s="2"/>
      <c r="AD8" s="2"/>
      <c r="AE8" s="2"/>
      <c r="AF8" s="2"/>
      <c r="AG8" s="2"/>
      <c r="AH8" s="2"/>
      <c r="AI8" s="2"/>
      <c r="AJ8" s="2"/>
      <c r="AK8" s="2"/>
      <c r="AL8" s="41" t="s">
        <v>81</v>
      </c>
      <c r="AM8" s="40" t="str">
        <f>X5</f>
        <v>40-49</v>
      </c>
      <c r="AN8" s="2" t="s">
        <v>87</v>
      </c>
      <c r="AO8" s="2"/>
      <c r="AP8" s="2"/>
      <c r="AQ8" s="2"/>
      <c r="AR8" s="2"/>
      <c r="AS8" s="2"/>
      <c r="AT8" s="2"/>
    </row>
    <row r="9" ht="12.75" customHeight="1">
      <c r="A9" s="2"/>
      <c r="B9" s="2"/>
      <c r="C9" s="2"/>
      <c r="D9" s="2"/>
      <c r="E9" s="2"/>
      <c r="F9" s="2"/>
      <c r="G9" s="2"/>
      <c r="H9" s="2"/>
      <c r="I9" s="2"/>
      <c r="J9" s="44">
        <v>18.0</v>
      </c>
      <c r="K9" s="45" t="s">
        <v>88</v>
      </c>
      <c r="L9" s="2"/>
      <c r="M9" s="2"/>
      <c r="N9" s="2"/>
      <c r="O9" s="2"/>
      <c r="P9" s="2"/>
      <c r="Q9" s="2"/>
      <c r="R9" s="2"/>
      <c r="S9" s="2"/>
      <c r="T9" s="2"/>
      <c r="U9" s="2"/>
      <c r="V9" s="2"/>
      <c r="W9" s="2"/>
      <c r="X9" s="2"/>
      <c r="Y9" s="2"/>
      <c r="Z9" s="2"/>
      <c r="AA9" s="2"/>
      <c r="AB9" s="2"/>
      <c r="AC9" s="2"/>
      <c r="AD9" s="2"/>
      <c r="AE9" s="2"/>
      <c r="AF9" s="2"/>
      <c r="AG9" s="2"/>
      <c r="AH9" s="2"/>
      <c r="AI9" s="2"/>
      <c r="AJ9" s="2"/>
      <c r="AK9" s="2"/>
      <c r="AL9" s="41" t="s">
        <v>89</v>
      </c>
      <c r="AM9" s="40">
        <f>IF($B$5="","",IF(AND(X5="18-29"),AL11,IF(AND(X5="30-39"),AM11,IF(AND(X5="40-49"),AN11,IF(AND(X5="50-59"),AO11,IF(AND(X5="60-69"),AP11,IF(AND(X5="70-79"),AQ11,IF(AND(X5="80-89"),AR11,"Age Error"))))))))</f>
        <v>17</v>
      </c>
      <c r="AN9" s="2" t="s">
        <v>90</v>
      </c>
      <c r="AO9" s="2"/>
      <c r="AP9" s="2"/>
      <c r="AQ9" s="2"/>
      <c r="AR9" s="2"/>
      <c r="AS9" s="2"/>
      <c r="AT9" s="2"/>
    </row>
    <row r="10" ht="12.75" customHeight="1">
      <c r="A10" s="2"/>
      <c r="B10" s="2"/>
      <c r="C10" s="2"/>
      <c r="D10" s="2"/>
      <c r="E10" s="2"/>
      <c r="F10" s="2"/>
      <c r="G10" s="2"/>
      <c r="H10" s="2"/>
      <c r="I10" s="2"/>
      <c r="J10" s="44">
        <v>30.0</v>
      </c>
      <c r="K10" s="45" t="s">
        <v>91</v>
      </c>
      <c r="L10" s="2"/>
      <c r="M10" s="2"/>
      <c r="N10" s="2"/>
      <c r="O10" s="2"/>
      <c r="P10" s="2"/>
      <c r="Q10" s="2"/>
      <c r="R10" s="2"/>
      <c r="S10" s="2"/>
      <c r="T10" s="2"/>
      <c r="U10" s="2"/>
      <c r="V10" s="2"/>
      <c r="W10" s="2"/>
      <c r="X10" s="2"/>
      <c r="Y10" s="2"/>
      <c r="Z10" s="2"/>
      <c r="AA10" s="2"/>
      <c r="AB10" s="2"/>
      <c r="AC10" s="2"/>
      <c r="AD10" s="46"/>
      <c r="AE10" s="46"/>
      <c r="AF10" s="2"/>
      <c r="AG10" s="2"/>
      <c r="AH10" s="2"/>
      <c r="AI10" s="2"/>
      <c r="AJ10" s="2"/>
      <c r="AK10" s="2"/>
      <c r="AL10" s="41" t="s">
        <v>92</v>
      </c>
      <c r="AM10" s="40">
        <f>IF($B$5="","",ROUND((_xlfn.NORM.S.DIST(((AM9-10)/3),TRUE)*100),0))</f>
        <v>99</v>
      </c>
      <c r="AN10" s="2" t="s">
        <v>93</v>
      </c>
      <c r="AO10" s="2"/>
      <c r="AP10" s="2"/>
      <c r="AQ10" s="2"/>
      <c r="AR10" s="2"/>
      <c r="AS10" s="2"/>
      <c r="AT10" s="2"/>
    </row>
    <row r="11" ht="12.75" hidden="1" customHeight="1">
      <c r="A11" s="2"/>
      <c r="B11" s="2"/>
      <c r="C11" s="2"/>
      <c r="D11" s="2"/>
      <c r="E11" s="2"/>
      <c r="F11" s="2"/>
      <c r="G11" s="2"/>
      <c r="H11" s="2"/>
      <c r="I11" s="2"/>
      <c r="J11" s="44">
        <v>40.0</v>
      </c>
      <c r="K11" s="45" t="s">
        <v>94</v>
      </c>
      <c r="L11" s="2"/>
      <c r="M11" s="2"/>
      <c r="N11" s="2"/>
      <c r="O11" s="2"/>
      <c r="P11" s="2"/>
      <c r="Q11" s="2"/>
      <c r="R11" s="2"/>
      <c r="S11" s="2"/>
      <c r="T11" s="2"/>
      <c r="U11" s="2"/>
      <c r="V11" s="2"/>
      <c r="W11" s="2"/>
      <c r="X11" s="2"/>
      <c r="Y11" s="2"/>
      <c r="Z11" s="2"/>
      <c r="AA11" s="2"/>
      <c r="AB11" s="2"/>
      <c r="AC11" s="2"/>
      <c r="AD11" s="46"/>
      <c r="AE11" s="46"/>
      <c r="AF11" s="2"/>
      <c r="AG11" s="46"/>
      <c r="AH11" s="46"/>
      <c r="AI11" s="46"/>
      <c r="AJ11" s="46"/>
      <c r="AK11" s="2"/>
      <c r="AL11" s="47">
        <f>IF($B$5="","",VLOOKUP($B$5,AL14:$AS$32,8,1))</f>
        <v>15</v>
      </c>
      <c r="AM11" s="48">
        <f>IF($B$5="","",VLOOKUP($B$5,AM14:$AS$32,7,1))</f>
        <v>15</v>
      </c>
      <c r="AN11" s="49">
        <f>IF($B$5="","",VLOOKUP($B$5,AN14:$AS$32,6,1))</f>
        <v>17</v>
      </c>
      <c r="AO11" s="49">
        <f>IF($B$5="","",VLOOKUP($B$5,AO14:$AS$32,5,1))</f>
        <v>15</v>
      </c>
      <c r="AP11" s="49">
        <f>IF($B$5="","",VLOOKUP($B$5,AP14:$AS$32,4,1))</f>
        <v>15</v>
      </c>
      <c r="AQ11" s="49">
        <f>IF($B$5="","",VLOOKUP($B$5,AQ14:$AS$32,3,1))</f>
        <v>16</v>
      </c>
      <c r="AR11" s="49">
        <f>IF($B$5="","",VLOOKUP($B$5,AR14:$AS$32,2,1))</f>
        <v>14</v>
      </c>
      <c r="AS11" s="50"/>
      <c r="AT11" s="38" t="s">
        <v>95</v>
      </c>
    </row>
    <row r="12" ht="12.75" hidden="1" customHeight="1">
      <c r="A12" s="2"/>
      <c r="B12" s="2"/>
      <c r="C12" s="2"/>
      <c r="D12" s="2"/>
      <c r="E12" s="2"/>
      <c r="F12" s="2"/>
      <c r="G12" s="2"/>
      <c r="H12" s="2"/>
      <c r="I12" s="2"/>
      <c r="J12" s="44">
        <v>50.0</v>
      </c>
      <c r="K12" s="45" t="s">
        <v>96</v>
      </c>
      <c r="L12" s="2"/>
      <c r="M12" s="2"/>
      <c r="N12" s="2"/>
      <c r="O12" s="2"/>
      <c r="P12" s="2"/>
      <c r="Q12" s="2"/>
      <c r="R12" s="2"/>
      <c r="S12" s="2"/>
      <c r="T12" s="2"/>
      <c r="U12" s="2"/>
      <c r="V12" s="2"/>
      <c r="W12" s="2"/>
      <c r="X12" s="2"/>
      <c r="Y12" s="2"/>
      <c r="Z12" s="2"/>
      <c r="AA12" s="2"/>
      <c r="AB12" s="2"/>
      <c r="AC12" s="2"/>
      <c r="AD12" s="46"/>
      <c r="AE12" s="46"/>
      <c r="AF12" s="2"/>
      <c r="AG12" s="46"/>
      <c r="AH12" s="46"/>
      <c r="AI12" s="46"/>
      <c r="AJ12" s="46"/>
      <c r="AK12" s="2"/>
      <c r="AL12" s="51" t="s">
        <v>97</v>
      </c>
      <c r="AM12" s="51" t="s">
        <v>98</v>
      </c>
      <c r="AN12" s="52" t="s">
        <v>99</v>
      </c>
      <c r="AO12" s="51" t="s">
        <v>100</v>
      </c>
      <c r="AP12" s="51" t="s">
        <v>101</v>
      </c>
      <c r="AQ12" s="51" t="s">
        <v>102</v>
      </c>
      <c r="AR12" s="51" t="s">
        <v>103</v>
      </c>
      <c r="AS12" s="53" t="s">
        <v>104</v>
      </c>
      <c r="AT12" s="2"/>
    </row>
    <row r="13" ht="12.75" hidden="1" customHeight="1">
      <c r="A13" s="2"/>
      <c r="B13" s="2"/>
      <c r="C13" s="2"/>
      <c r="D13" s="2"/>
      <c r="E13" s="2"/>
      <c r="F13" s="2"/>
      <c r="G13" s="2"/>
      <c r="H13" s="2"/>
      <c r="I13" s="2"/>
      <c r="J13" s="44">
        <v>60.0</v>
      </c>
      <c r="K13" s="45" t="s">
        <v>105</v>
      </c>
      <c r="L13" s="2"/>
      <c r="M13" s="2"/>
      <c r="N13" s="2"/>
      <c r="O13" s="2"/>
      <c r="P13" s="2"/>
      <c r="Q13" s="2"/>
      <c r="R13" s="2"/>
      <c r="S13" s="2"/>
      <c r="T13" s="2"/>
      <c r="U13" s="2"/>
      <c r="V13" s="2"/>
      <c r="W13" s="2"/>
      <c r="X13" s="2"/>
      <c r="Y13" s="2"/>
      <c r="Z13" s="2"/>
      <c r="AA13" s="2"/>
      <c r="AB13" s="2"/>
      <c r="AC13" s="2"/>
      <c r="AD13" s="2"/>
      <c r="AE13" s="54"/>
      <c r="AF13" s="2"/>
      <c r="AG13" s="46"/>
      <c r="AH13" s="46"/>
      <c r="AI13" s="46"/>
      <c r="AJ13" s="46"/>
      <c r="AK13" s="2"/>
      <c r="AL13" s="55" t="s">
        <v>106</v>
      </c>
      <c r="AM13" s="55" t="s">
        <v>106</v>
      </c>
      <c r="AN13" s="56" t="s">
        <v>106</v>
      </c>
      <c r="AO13" s="55" t="s">
        <v>106</v>
      </c>
      <c r="AP13" s="55" t="s">
        <v>106</v>
      </c>
      <c r="AQ13" s="55" t="s">
        <v>106</v>
      </c>
      <c r="AR13" s="55" t="s">
        <v>106</v>
      </c>
      <c r="AS13" s="57"/>
      <c r="AT13" s="2"/>
    </row>
    <row r="14" ht="12.75" hidden="1" customHeight="1">
      <c r="A14" s="2"/>
      <c r="B14" s="2"/>
      <c r="C14" s="2"/>
      <c r="D14" s="2"/>
      <c r="E14" s="2"/>
      <c r="F14" s="2"/>
      <c r="G14" s="2"/>
      <c r="H14" s="2"/>
      <c r="I14" s="2"/>
      <c r="J14" s="44">
        <v>70.0</v>
      </c>
      <c r="K14" s="45" t="s">
        <v>107</v>
      </c>
      <c r="L14" s="2"/>
      <c r="M14" s="2"/>
      <c r="N14" s="2"/>
      <c r="O14" s="2"/>
      <c r="P14" s="2"/>
      <c r="Q14" s="2"/>
      <c r="R14" s="2"/>
      <c r="S14" s="2"/>
      <c r="T14" s="2"/>
      <c r="U14" s="2"/>
      <c r="V14" s="2"/>
      <c r="W14" s="2"/>
      <c r="X14" s="2"/>
      <c r="Y14" s="2"/>
      <c r="Z14" s="2"/>
      <c r="AA14" s="2"/>
      <c r="AB14" s="2"/>
      <c r="AC14" s="2"/>
      <c r="AD14" s="2"/>
      <c r="AE14" s="46"/>
      <c r="AF14" s="2"/>
      <c r="AG14" s="46"/>
      <c r="AH14" s="46"/>
      <c r="AI14" s="46"/>
      <c r="AJ14" s="46"/>
      <c r="AK14" s="2"/>
      <c r="AL14" s="58">
        <v>0.0</v>
      </c>
      <c r="AM14" s="58">
        <v>0.0</v>
      </c>
      <c r="AN14" s="59">
        <v>0.0</v>
      </c>
      <c r="AO14" s="58">
        <v>0.0</v>
      </c>
      <c r="AP14" s="58">
        <v>0.0</v>
      </c>
      <c r="AQ14" s="58">
        <v>0.0</v>
      </c>
      <c r="AR14" s="58">
        <v>0.0</v>
      </c>
      <c r="AS14" s="60">
        <v>1.0</v>
      </c>
      <c r="AT14" s="2"/>
    </row>
    <row r="15" ht="12.75" hidden="1" customHeight="1">
      <c r="A15" s="2"/>
      <c r="B15" s="2"/>
      <c r="C15" s="2"/>
      <c r="D15" s="2"/>
      <c r="E15" s="2"/>
      <c r="F15" s="2"/>
      <c r="G15" s="2"/>
      <c r="H15" s="2"/>
      <c r="I15" s="2"/>
      <c r="J15" s="44">
        <v>80.0</v>
      </c>
      <c r="K15" s="45" t="s">
        <v>108</v>
      </c>
      <c r="L15" s="2"/>
      <c r="M15" s="2"/>
      <c r="N15" s="2"/>
      <c r="O15" s="2"/>
      <c r="P15" s="2"/>
      <c r="Q15" s="2"/>
      <c r="R15" s="2"/>
      <c r="S15" s="2"/>
      <c r="T15" s="2"/>
      <c r="U15" s="2"/>
      <c r="V15" s="2"/>
      <c r="W15" s="2"/>
      <c r="X15" s="2"/>
      <c r="Y15" s="2"/>
      <c r="Z15" s="2"/>
      <c r="AA15" s="2"/>
      <c r="AB15" s="2"/>
      <c r="AC15" s="2"/>
      <c r="AD15" s="2"/>
      <c r="AE15" s="46"/>
      <c r="AF15" s="2"/>
      <c r="AG15" s="46"/>
      <c r="AH15" s="46"/>
      <c r="AI15" s="46"/>
      <c r="AJ15" s="46"/>
      <c r="AK15" s="2"/>
      <c r="AL15" s="61" t="s">
        <v>109</v>
      </c>
      <c r="AM15" s="61" t="s">
        <v>109</v>
      </c>
      <c r="AN15" s="62" t="s">
        <v>109</v>
      </c>
      <c r="AO15" s="61" t="s">
        <v>109</v>
      </c>
      <c r="AP15" s="61" t="s">
        <v>109</v>
      </c>
      <c r="AQ15" s="61" t="s">
        <v>109</v>
      </c>
      <c r="AR15" s="61" t="s">
        <v>109</v>
      </c>
      <c r="AS15" s="60">
        <v>2.0</v>
      </c>
      <c r="AT15" s="2"/>
    </row>
    <row r="16" ht="12.75" hidden="1" customHeight="1">
      <c r="A16" s="2"/>
      <c r="B16" s="2"/>
      <c r="C16" s="2"/>
      <c r="D16" s="2"/>
      <c r="E16" s="2"/>
      <c r="F16" s="2"/>
      <c r="G16" s="2"/>
      <c r="H16" s="2"/>
      <c r="I16" s="2"/>
      <c r="J16" s="63">
        <v>91.0</v>
      </c>
      <c r="K16" s="64" t="s">
        <v>110</v>
      </c>
      <c r="L16" s="2"/>
      <c r="M16" s="2"/>
      <c r="N16" s="2"/>
      <c r="O16" s="2"/>
      <c r="P16" s="2"/>
      <c r="Q16" s="2"/>
      <c r="R16" s="2"/>
      <c r="S16" s="2"/>
      <c r="T16" s="2"/>
      <c r="U16" s="2"/>
      <c r="V16" s="2"/>
      <c r="W16" s="2"/>
      <c r="X16" s="2"/>
      <c r="Y16" s="2"/>
      <c r="Z16" s="2"/>
      <c r="AA16" s="2"/>
      <c r="AB16" s="2"/>
      <c r="AC16" s="2"/>
      <c r="AD16" s="2"/>
      <c r="AE16" s="46"/>
      <c r="AF16" s="2"/>
      <c r="AG16" s="46"/>
      <c r="AH16" s="46"/>
      <c r="AI16" s="46"/>
      <c r="AJ16" s="46"/>
      <c r="AK16" s="2"/>
      <c r="AL16" s="61" t="s">
        <v>109</v>
      </c>
      <c r="AM16" s="61" t="s">
        <v>109</v>
      </c>
      <c r="AN16" s="62" t="s">
        <v>109</v>
      </c>
      <c r="AO16" s="61" t="s">
        <v>109</v>
      </c>
      <c r="AP16" s="61" t="s">
        <v>109</v>
      </c>
      <c r="AQ16" s="61" t="s">
        <v>109</v>
      </c>
      <c r="AR16" s="61" t="s">
        <v>109</v>
      </c>
      <c r="AS16" s="60">
        <v>3.0</v>
      </c>
      <c r="AT16" s="2"/>
    </row>
    <row r="17" ht="12.75" hidden="1"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46"/>
      <c r="AF17" s="2"/>
      <c r="AG17" s="2"/>
      <c r="AH17" s="2"/>
      <c r="AI17" s="2"/>
      <c r="AJ17" s="2"/>
      <c r="AK17" s="2"/>
      <c r="AL17" s="58">
        <v>2.0</v>
      </c>
      <c r="AM17" s="58">
        <v>2.0</v>
      </c>
      <c r="AN17" s="62" t="s">
        <v>109</v>
      </c>
      <c r="AO17" s="58">
        <v>1.0</v>
      </c>
      <c r="AP17" s="58">
        <v>2.0</v>
      </c>
      <c r="AQ17" s="58">
        <v>1.0</v>
      </c>
      <c r="AR17" s="61" t="s">
        <v>109</v>
      </c>
      <c r="AS17" s="60">
        <v>4.0</v>
      </c>
      <c r="AT17" s="2"/>
    </row>
    <row r="18" ht="12.75" hidden="1"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46"/>
      <c r="AF18" s="2"/>
      <c r="AG18" s="2"/>
      <c r="AH18" s="2"/>
      <c r="AI18" s="2"/>
      <c r="AJ18" s="2"/>
      <c r="AK18" s="2"/>
      <c r="AL18" s="61" t="s">
        <v>109</v>
      </c>
      <c r="AM18" s="61" t="s">
        <v>109</v>
      </c>
      <c r="AN18" s="59">
        <v>1.0</v>
      </c>
      <c r="AO18" s="61" t="s">
        <v>109</v>
      </c>
      <c r="AP18" s="61" t="s">
        <v>109</v>
      </c>
      <c r="AQ18" s="58">
        <v>2.0</v>
      </c>
      <c r="AR18" s="61" t="s">
        <v>109</v>
      </c>
      <c r="AS18" s="60">
        <v>5.0</v>
      </c>
      <c r="AT18" s="2"/>
    </row>
    <row r="19" ht="12.75" hidden="1" customHeight="1">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46"/>
      <c r="AF19" s="2"/>
      <c r="AG19" s="2"/>
      <c r="AH19" s="2"/>
      <c r="AI19" s="2"/>
      <c r="AJ19" s="2"/>
      <c r="AK19" s="2"/>
      <c r="AL19" s="61" t="s">
        <v>109</v>
      </c>
      <c r="AM19" s="61" t="s">
        <v>109</v>
      </c>
      <c r="AN19" s="62" t="s">
        <v>109</v>
      </c>
      <c r="AO19" s="58">
        <v>2.0</v>
      </c>
      <c r="AP19" s="58">
        <v>3.0</v>
      </c>
      <c r="AQ19" s="58">
        <v>3.0</v>
      </c>
      <c r="AR19" s="61" t="s">
        <v>109</v>
      </c>
      <c r="AS19" s="60">
        <v>6.0</v>
      </c>
      <c r="AT19" s="2"/>
    </row>
    <row r="20" ht="12.75" hidden="1" customHeight="1">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46"/>
      <c r="AF20" s="2"/>
      <c r="AG20" s="2"/>
      <c r="AH20" s="2"/>
      <c r="AI20" s="2"/>
      <c r="AJ20" s="2"/>
      <c r="AK20" s="2"/>
      <c r="AL20" s="58">
        <v>3.0</v>
      </c>
      <c r="AM20" s="58">
        <v>3.0</v>
      </c>
      <c r="AN20" s="59">
        <v>2.0</v>
      </c>
      <c r="AO20" s="61" t="s">
        <v>109</v>
      </c>
      <c r="AP20" s="61" t="s">
        <v>109</v>
      </c>
      <c r="AQ20" s="61" t="s">
        <v>109</v>
      </c>
      <c r="AR20" s="58">
        <v>1.0</v>
      </c>
      <c r="AS20" s="60">
        <v>7.0</v>
      </c>
      <c r="AT20" s="2"/>
    </row>
    <row r="21" ht="12.75" hidden="1"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46"/>
      <c r="AF21" s="2"/>
      <c r="AG21" s="2"/>
      <c r="AH21" s="2"/>
      <c r="AI21" s="2"/>
      <c r="AJ21" s="2"/>
      <c r="AK21" s="2"/>
      <c r="AL21" s="61" t="s">
        <v>109</v>
      </c>
      <c r="AM21" s="61" t="s">
        <v>109</v>
      </c>
      <c r="AN21" s="62" t="s">
        <v>109</v>
      </c>
      <c r="AO21" s="58">
        <v>3.0</v>
      </c>
      <c r="AP21" s="61" t="s">
        <v>109</v>
      </c>
      <c r="AQ21" s="61" t="s">
        <v>109</v>
      </c>
      <c r="AR21" s="58">
        <v>2.0</v>
      </c>
      <c r="AS21" s="60">
        <v>8.0</v>
      </c>
      <c r="AT21" s="2"/>
    </row>
    <row r="22" ht="12.75" hidden="1"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46"/>
      <c r="AF22" s="2"/>
      <c r="AG22" s="2"/>
      <c r="AH22" s="2"/>
      <c r="AI22" s="2"/>
      <c r="AJ22" s="2"/>
      <c r="AK22" s="2"/>
      <c r="AL22" s="61" t="s">
        <v>109</v>
      </c>
      <c r="AM22" s="61" t="s">
        <v>109</v>
      </c>
      <c r="AN22" s="62" t="s">
        <v>109</v>
      </c>
      <c r="AO22" s="61" t="s">
        <v>109</v>
      </c>
      <c r="AP22" s="61" t="s">
        <v>109</v>
      </c>
      <c r="AQ22" s="58">
        <v>4.0</v>
      </c>
      <c r="AR22" s="58">
        <v>4.0</v>
      </c>
      <c r="AS22" s="60">
        <v>9.0</v>
      </c>
      <c r="AT22" s="2"/>
    </row>
    <row r="23" ht="12.75" hidden="1"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46"/>
      <c r="AF23" s="2"/>
      <c r="AG23" s="2"/>
      <c r="AH23" s="2"/>
      <c r="AI23" s="2"/>
      <c r="AJ23" s="2"/>
      <c r="AK23" s="2"/>
      <c r="AL23" s="58">
        <v>4.0</v>
      </c>
      <c r="AM23" s="58">
        <v>4.0</v>
      </c>
      <c r="AN23" s="59">
        <v>4.0</v>
      </c>
      <c r="AO23" s="61" t="s">
        <v>109</v>
      </c>
      <c r="AP23" s="58">
        <v>5.0</v>
      </c>
      <c r="AQ23" s="58">
        <v>5.0</v>
      </c>
      <c r="AR23" s="61" t="s">
        <v>109</v>
      </c>
      <c r="AS23" s="60">
        <v>10.0</v>
      </c>
      <c r="AT23" s="2"/>
    </row>
    <row r="24" ht="12.75" hidden="1"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46"/>
      <c r="AF24" s="2"/>
      <c r="AG24" s="2"/>
      <c r="AH24" s="2"/>
      <c r="AI24" s="2"/>
      <c r="AJ24" s="2"/>
      <c r="AK24" s="2"/>
      <c r="AL24" s="61" t="s">
        <v>109</v>
      </c>
      <c r="AM24" s="61" t="s">
        <v>109</v>
      </c>
      <c r="AN24" s="62" t="s">
        <v>109</v>
      </c>
      <c r="AO24" s="61" t="s">
        <v>109</v>
      </c>
      <c r="AP24" s="58">
        <v>6.0</v>
      </c>
      <c r="AQ24" s="61" t="s">
        <v>109</v>
      </c>
      <c r="AR24" s="61" t="s">
        <v>109</v>
      </c>
      <c r="AS24" s="60">
        <v>11.0</v>
      </c>
      <c r="AT24" s="2"/>
    </row>
    <row r="25" ht="12.75" hidden="1"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46"/>
      <c r="AF25" s="2"/>
      <c r="AG25" s="2"/>
      <c r="AH25" s="2"/>
      <c r="AI25" s="2"/>
      <c r="AJ25" s="2"/>
      <c r="AK25" s="2"/>
      <c r="AL25" s="58">
        <v>6.0</v>
      </c>
      <c r="AM25" s="58">
        <v>6.0</v>
      </c>
      <c r="AN25" s="59">
        <v>6.0</v>
      </c>
      <c r="AO25" s="58">
        <v>5.0</v>
      </c>
      <c r="AP25" s="61" t="s">
        <v>109</v>
      </c>
      <c r="AQ25" s="61" t="s">
        <v>109</v>
      </c>
      <c r="AR25" s="58">
        <v>5.0</v>
      </c>
      <c r="AS25" s="60">
        <v>12.0</v>
      </c>
      <c r="AT25" s="2"/>
    </row>
    <row r="26" ht="12.75" hidden="1"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46"/>
      <c r="AF26" s="2"/>
      <c r="AG26" s="2"/>
      <c r="AH26" s="2"/>
      <c r="AI26" s="2"/>
      <c r="AJ26" s="2"/>
      <c r="AK26" s="2"/>
      <c r="AL26" s="61" t="s">
        <v>109</v>
      </c>
      <c r="AM26" s="61" t="s">
        <v>109</v>
      </c>
      <c r="AN26" s="62" t="s">
        <v>109</v>
      </c>
      <c r="AO26" s="61" t="s">
        <v>109</v>
      </c>
      <c r="AP26" s="61" t="s">
        <v>109</v>
      </c>
      <c r="AQ26" s="61" t="s">
        <v>109</v>
      </c>
      <c r="AR26" s="58">
        <v>7.0</v>
      </c>
      <c r="AS26" s="60">
        <v>13.0</v>
      </c>
      <c r="AT26" s="2"/>
    </row>
    <row r="27" ht="12.75" hidden="1"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46"/>
      <c r="AF27" s="2"/>
      <c r="AG27" s="2"/>
      <c r="AH27" s="2"/>
      <c r="AI27" s="2"/>
      <c r="AJ27" s="2"/>
      <c r="AK27" s="2"/>
      <c r="AL27" s="61" t="s">
        <v>109</v>
      </c>
      <c r="AM27" s="61" t="s">
        <v>109</v>
      </c>
      <c r="AN27" s="62" t="s">
        <v>109</v>
      </c>
      <c r="AO27" s="58">
        <v>7.0</v>
      </c>
      <c r="AP27" s="58">
        <v>7.0</v>
      </c>
      <c r="AQ27" s="58">
        <v>7.0</v>
      </c>
      <c r="AR27" s="58">
        <v>8.0</v>
      </c>
      <c r="AS27" s="60">
        <v>14.0</v>
      </c>
      <c r="AT27" s="2"/>
    </row>
    <row r="28" ht="12.75" hidden="1"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46"/>
      <c r="AF28" s="2"/>
      <c r="AG28" s="2"/>
      <c r="AH28" s="2"/>
      <c r="AI28" s="2"/>
      <c r="AJ28" s="2"/>
      <c r="AK28" s="2"/>
      <c r="AL28" s="58">
        <v>8.0</v>
      </c>
      <c r="AM28" s="58">
        <v>8.0</v>
      </c>
      <c r="AN28" s="59">
        <v>7.0</v>
      </c>
      <c r="AO28" s="58">
        <v>8.0</v>
      </c>
      <c r="AP28" s="58">
        <v>8.0</v>
      </c>
      <c r="AQ28" s="61" t="s">
        <v>109</v>
      </c>
      <c r="AR28" s="61" t="s">
        <v>109</v>
      </c>
      <c r="AS28" s="60">
        <v>15.0</v>
      </c>
      <c r="AT28" s="2"/>
    </row>
    <row r="29" ht="12.75" hidden="1"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46"/>
      <c r="AF29" s="2"/>
      <c r="AG29" s="2"/>
      <c r="AH29" s="2"/>
      <c r="AI29" s="2"/>
      <c r="AJ29" s="2"/>
      <c r="AK29" s="2"/>
      <c r="AL29" s="61" t="s">
        <v>109</v>
      </c>
      <c r="AM29" s="61" t="s">
        <v>109</v>
      </c>
      <c r="AN29" s="62" t="s">
        <v>109</v>
      </c>
      <c r="AO29" s="61" t="s">
        <v>109</v>
      </c>
      <c r="AP29" s="61" t="s">
        <v>109</v>
      </c>
      <c r="AQ29" s="58">
        <v>8.0</v>
      </c>
      <c r="AR29" s="58">
        <v>9.0</v>
      </c>
      <c r="AS29" s="60">
        <v>16.0</v>
      </c>
      <c r="AT29" s="2"/>
    </row>
    <row r="30" ht="12.75" hidden="1"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46"/>
      <c r="AF30" s="2"/>
      <c r="AG30" s="2"/>
      <c r="AH30" s="2"/>
      <c r="AI30" s="2"/>
      <c r="AJ30" s="2"/>
      <c r="AK30" s="2"/>
      <c r="AL30" s="61" t="s">
        <v>109</v>
      </c>
      <c r="AM30" s="61" t="s">
        <v>109</v>
      </c>
      <c r="AN30" s="59">
        <v>8.0</v>
      </c>
      <c r="AO30" s="58">
        <v>9.0</v>
      </c>
      <c r="AP30" s="58">
        <v>9.0</v>
      </c>
      <c r="AQ30" s="58">
        <v>9.0</v>
      </c>
      <c r="AR30" s="58">
        <v>10.0</v>
      </c>
      <c r="AS30" s="60">
        <v>17.0</v>
      </c>
      <c r="AT30" s="2"/>
    </row>
    <row r="31" ht="12.75" hidden="1"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46"/>
      <c r="AF31" s="2"/>
      <c r="AG31" s="2"/>
      <c r="AH31" s="2"/>
      <c r="AI31" s="2"/>
      <c r="AJ31" s="2"/>
      <c r="AK31" s="2"/>
      <c r="AL31" s="61" t="s">
        <v>109</v>
      </c>
      <c r="AM31" s="61" t="s">
        <v>109</v>
      </c>
      <c r="AN31" s="62" t="s">
        <v>109</v>
      </c>
      <c r="AO31" s="61" t="s">
        <v>109</v>
      </c>
      <c r="AP31" s="61" t="s">
        <v>109</v>
      </c>
      <c r="AQ31" s="61" t="s">
        <v>109</v>
      </c>
      <c r="AR31" s="61" t="s">
        <v>109</v>
      </c>
      <c r="AS31" s="60">
        <v>18.0</v>
      </c>
      <c r="AT31" s="2"/>
    </row>
    <row r="32" ht="12.75" hidden="1"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46"/>
      <c r="AF32" s="2"/>
      <c r="AG32" s="2"/>
      <c r="AH32" s="2"/>
      <c r="AI32" s="2"/>
      <c r="AJ32" s="2"/>
      <c r="AK32" s="2"/>
      <c r="AL32" s="65">
        <v>10.0</v>
      </c>
      <c r="AM32" s="65">
        <v>10.0</v>
      </c>
      <c r="AN32" s="66">
        <v>10.0</v>
      </c>
      <c r="AO32" s="65">
        <v>10.0</v>
      </c>
      <c r="AP32" s="65">
        <v>10.0</v>
      </c>
      <c r="AQ32" s="65">
        <v>10.0</v>
      </c>
      <c r="AR32" s="65">
        <v>10.0</v>
      </c>
      <c r="AS32" s="67">
        <v>19.0</v>
      </c>
      <c r="AT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row>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38"/>
    <col customWidth="1" min="2" max="2" width="8.88"/>
    <col customWidth="1" hidden="1" min="3" max="9" width="8.63"/>
    <col customWidth="1" min="10" max="10" width="8.88"/>
    <col customWidth="1" hidden="1" min="11" max="11" width="18.5"/>
    <col customWidth="1" hidden="1" min="12" max="12" width="9.5"/>
    <col customWidth="1" hidden="1" min="13" max="13" width="9.63"/>
    <col customWidth="1" hidden="1" min="14" max="14" width="20.5"/>
    <col customWidth="1" hidden="1" min="15" max="15" width="10.13"/>
    <col customWidth="1" hidden="1" min="16" max="16" width="10.0"/>
    <col customWidth="1" hidden="1" min="17" max="17" width="8.63"/>
    <col customWidth="1" hidden="1" min="18" max="18" width="14.88"/>
    <col customWidth="1" hidden="1" min="19" max="19" width="8.88"/>
    <col customWidth="1" hidden="1" min="20" max="20" width="8.63"/>
    <col customWidth="1" hidden="1" min="21" max="21" width="19.25"/>
    <col customWidth="1" hidden="1" min="22" max="22" width="9.75"/>
    <col customWidth="1" hidden="1" min="23" max="23" width="10.38"/>
    <col customWidth="1" hidden="1" min="24" max="24" width="10.0"/>
    <col customWidth="1" hidden="1" min="25" max="25" width="21.0"/>
    <col customWidth="1" hidden="1" min="26" max="28" width="10.5"/>
    <col customWidth="1" hidden="1" min="29" max="38" width="8.63"/>
    <col customWidth="1" hidden="1" min="39" max="39" width="20.38"/>
    <col customWidth="1" hidden="1" min="40" max="43" width="8.63"/>
    <col customWidth="1" min="44" max="44" width="15.38"/>
    <col customWidth="1" min="45" max="45" width="8.88"/>
    <col customWidth="1" hidden="1" min="46" max="46" width="8.63"/>
  </cols>
  <sheetData>
    <row r="1" ht="13.5" hidden="1" customHeight="1">
      <c r="A1" s="8" t="s">
        <v>111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row>
    <row r="2" ht="13.5" hidden="1" customHeight="1">
      <c r="A2" s="8" t="s">
        <v>112</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row>
    <row r="3" ht="13.5" hidden="1" customHeight="1">
      <c r="A3" s="68" t="s">
        <v>113</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row>
    <row r="4" ht="13.5" hidden="1" customHeight="1">
      <c r="A4" s="8"/>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row>
    <row r="5" ht="13.5" hidden="1" customHeight="1">
      <c r="A5" s="69" t="s">
        <v>114</v>
      </c>
      <c r="B5" s="5"/>
      <c r="C5" s="5"/>
      <c r="D5" s="5"/>
      <c r="E5" s="5"/>
      <c r="F5" s="5"/>
      <c r="G5" s="5"/>
      <c r="H5" s="5"/>
      <c r="I5" s="5"/>
      <c r="J5" s="5"/>
      <c r="K5" s="69" t="s">
        <v>115</v>
      </c>
      <c r="L5" s="5"/>
      <c r="M5" s="5"/>
      <c r="N5" s="5"/>
      <c r="O5" s="5"/>
      <c r="P5" s="5"/>
      <c r="Q5" s="5"/>
      <c r="R5" s="5"/>
      <c r="S5" s="5"/>
      <c r="T5" s="5"/>
      <c r="U5" s="69" t="s">
        <v>116</v>
      </c>
      <c r="V5" s="5"/>
      <c r="W5" s="5"/>
      <c r="X5" s="5"/>
      <c r="Y5" s="5"/>
      <c r="Z5" s="5"/>
      <c r="AA5" s="5"/>
      <c r="AB5" s="5"/>
      <c r="AC5" s="5"/>
      <c r="AD5" s="5"/>
      <c r="AE5" s="5"/>
      <c r="AF5" s="5"/>
      <c r="AG5" s="5"/>
      <c r="AH5" s="5"/>
      <c r="AI5" s="5"/>
      <c r="AJ5" s="5"/>
      <c r="AK5" s="5"/>
      <c r="AL5" s="5"/>
      <c r="AM5" s="5"/>
      <c r="AN5" s="5"/>
      <c r="AO5" s="5"/>
      <c r="AP5" s="5"/>
      <c r="AQ5" s="5"/>
      <c r="AR5" s="69" t="s">
        <v>117</v>
      </c>
      <c r="AS5" s="5"/>
      <c r="AT5" s="5"/>
    </row>
    <row r="6" ht="13.5" customHeight="1">
      <c r="A6" s="5" t="s">
        <v>118</v>
      </c>
      <c r="B6" s="11">
        <f>IF('Making a face sheet'!C12="","",'Making a face sheet'!C12)</f>
        <v>23</v>
      </c>
      <c r="C6" s="5" t="s">
        <v>119</v>
      </c>
      <c r="D6" s="5"/>
      <c r="E6" s="5"/>
      <c r="F6" s="5"/>
      <c r="G6" s="5"/>
      <c r="H6" s="5"/>
      <c r="I6" s="5"/>
      <c r="J6" s="5"/>
      <c r="K6" s="8" t="s">
        <v>120</v>
      </c>
      <c r="L6" s="5"/>
      <c r="M6" s="5"/>
      <c r="N6" s="18"/>
      <c r="O6" s="5"/>
      <c r="P6" s="5"/>
      <c r="Q6" s="5"/>
      <c r="R6" s="5"/>
      <c r="S6" s="5"/>
      <c r="T6" s="5"/>
      <c r="U6" s="8" t="s">
        <v>120</v>
      </c>
      <c r="V6" s="5"/>
      <c r="W6" s="5"/>
      <c r="X6" s="5"/>
      <c r="Y6" s="5"/>
      <c r="Z6" s="5"/>
      <c r="AA6" s="5"/>
      <c r="AB6" s="5"/>
      <c r="AC6" s="5"/>
      <c r="AD6" s="5"/>
      <c r="AE6" s="5"/>
      <c r="AF6" s="5"/>
      <c r="AG6" s="5"/>
      <c r="AH6" s="5"/>
      <c r="AI6" s="5"/>
      <c r="AJ6" s="5"/>
      <c r="AK6" s="5"/>
      <c r="AL6" s="5"/>
      <c r="AM6" s="5"/>
      <c r="AN6" s="5"/>
      <c r="AO6" s="5"/>
      <c r="AP6" s="5"/>
      <c r="AQ6" s="5"/>
      <c r="AR6" s="5"/>
      <c r="AS6" s="5"/>
      <c r="AT6" s="5"/>
    </row>
    <row r="7" ht="13.5" customHeight="1">
      <c r="A7" s="5" t="s">
        <v>121</v>
      </c>
      <c r="B7" s="11">
        <f>IF('Making a face sheet'!C16="","",'Making a face sheet'!C16)</f>
        <v>78</v>
      </c>
      <c r="C7" s="8" t="s">
        <v>122</v>
      </c>
      <c r="D7" s="8"/>
      <c r="E7" s="5"/>
      <c r="F7" s="5"/>
      <c r="G7" s="5"/>
      <c r="H7" s="5"/>
      <c r="I7" s="5"/>
      <c r="J7" s="5"/>
      <c r="K7" s="70"/>
      <c r="L7" s="71"/>
      <c r="M7" s="71" t="s">
        <v>123</v>
      </c>
      <c r="N7" s="71" t="s">
        <v>123</v>
      </c>
      <c r="O7" s="71" t="s">
        <v>124</v>
      </c>
      <c r="P7" s="72" t="s">
        <v>124</v>
      </c>
      <c r="Q7" s="5"/>
      <c r="R7" s="5"/>
      <c r="S7" s="5"/>
      <c r="T7" s="5"/>
      <c r="U7" s="70"/>
      <c r="V7" s="71"/>
      <c r="W7" s="71" t="s">
        <v>123</v>
      </c>
      <c r="X7" s="71" t="s">
        <v>123</v>
      </c>
      <c r="Y7" s="71"/>
      <c r="Z7" s="71" t="s">
        <v>124</v>
      </c>
      <c r="AA7" s="71" t="s">
        <v>124</v>
      </c>
      <c r="AB7" s="72" t="s">
        <v>124</v>
      </c>
      <c r="AC7" s="5"/>
      <c r="AD7" s="5"/>
      <c r="AE7" s="5"/>
      <c r="AF7" s="5"/>
      <c r="AG7" s="5"/>
      <c r="AH7" s="5"/>
      <c r="AI7" s="5"/>
      <c r="AJ7" s="5"/>
      <c r="AK7" s="5"/>
      <c r="AL7" s="5"/>
      <c r="AM7" s="5"/>
      <c r="AN7" s="5"/>
      <c r="AO7" s="5"/>
      <c r="AP7" s="5"/>
      <c r="AQ7" s="5"/>
      <c r="AR7" s="5" t="s">
        <v>125</v>
      </c>
      <c r="AS7" s="11" t="str">
        <f>IF('Demographic entry'!B4="","",VLOOKUP('Demographic entry'!B4,$K$9:$L$16,2,1))</f>
        <v>40-49</v>
      </c>
      <c r="AT7" s="5" t="s">
        <v>126</v>
      </c>
    </row>
    <row r="8" ht="13.5" customHeight="1">
      <c r="A8" s="5"/>
      <c r="B8" s="5"/>
      <c r="C8" s="5"/>
      <c r="D8" s="5"/>
      <c r="E8" s="5"/>
      <c r="F8" s="5"/>
      <c r="G8" s="5"/>
      <c r="H8" s="5"/>
      <c r="I8" s="5"/>
      <c r="J8" s="5"/>
      <c r="K8" s="73" t="s">
        <v>127</v>
      </c>
      <c r="L8" s="74" t="s">
        <v>128</v>
      </c>
      <c r="M8" s="74" t="s">
        <v>129</v>
      </c>
      <c r="N8" s="74" t="s">
        <v>130</v>
      </c>
      <c r="O8" s="74" t="s">
        <v>129</v>
      </c>
      <c r="P8" s="75" t="s">
        <v>130</v>
      </c>
      <c r="Q8" s="5"/>
      <c r="R8" s="5"/>
      <c r="S8" s="5"/>
      <c r="T8" s="5"/>
      <c r="U8" s="73" t="s">
        <v>127</v>
      </c>
      <c r="V8" s="74" t="s">
        <v>128</v>
      </c>
      <c r="W8" s="74" t="s">
        <v>129</v>
      </c>
      <c r="X8" s="74" t="s">
        <v>130</v>
      </c>
      <c r="Y8" s="76" t="s">
        <v>131</v>
      </c>
      <c r="Z8" s="74" t="s">
        <v>129</v>
      </c>
      <c r="AA8" s="74" t="s">
        <v>130</v>
      </c>
      <c r="AB8" s="77" t="s">
        <v>131</v>
      </c>
      <c r="AC8" s="78" t="s">
        <v>132</v>
      </c>
      <c r="AD8" s="5"/>
      <c r="AE8" s="5"/>
      <c r="AF8" s="5"/>
      <c r="AG8" s="5"/>
      <c r="AH8" s="5"/>
      <c r="AI8" s="5"/>
      <c r="AJ8" s="5"/>
      <c r="AK8" s="5"/>
      <c r="AL8" s="5"/>
      <c r="AM8" s="5"/>
      <c r="AN8" s="5"/>
      <c r="AO8" s="5"/>
      <c r="AP8" s="5"/>
      <c r="AQ8" s="5"/>
      <c r="AR8" s="5" t="s">
        <v>133</v>
      </c>
      <c r="AS8" s="11">
        <f>IF(AS7="","",IF(AND(AS7="Too young"),"Error",IF(AND(AS7="Too old"),"Error",IF(AND(AS7="&lt;20"),Y10,IF(AND(AS7="20-29"),Y11,IF(AND(AS7="30-39"),Y12,IF(AND(AS7="40-49"),Y13,IF(AND(AS7="50-59"),Y14,IF(AND(AS7="60-69"),Y15,IF(AND(AS7="70-79"),Y16,IF(AND(AS7="80-90"),Y17)))))))))))</f>
        <v>0.71</v>
      </c>
      <c r="AT8" s="5" t="s">
        <v>134</v>
      </c>
    </row>
    <row r="9" ht="13.5" customHeight="1">
      <c r="A9" s="5"/>
      <c r="B9" s="5"/>
      <c r="C9" s="5"/>
      <c r="D9" s="5"/>
      <c r="E9" s="5"/>
      <c r="F9" s="5"/>
      <c r="G9" s="5"/>
      <c r="H9" s="5"/>
      <c r="I9" s="5"/>
      <c r="J9" s="5"/>
      <c r="K9" s="14">
        <v>0.0</v>
      </c>
      <c r="L9" s="18" t="s">
        <v>86</v>
      </c>
      <c r="M9" s="18" t="s">
        <v>86</v>
      </c>
      <c r="N9" s="18" t="s">
        <v>86</v>
      </c>
      <c r="O9" s="18" t="s">
        <v>86</v>
      </c>
      <c r="P9" s="79" t="s">
        <v>86</v>
      </c>
      <c r="Q9" s="5"/>
      <c r="R9" s="5"/>
      <c r="S9" s="5"/>
      <c r="T9" s="5"/>
      <c r="U9" s="14">
        <v>0.0</v>
      </c>
      <c r="V9" s="18" t="s">
        <v>86</v>
      </c>
      <c r="W9" s="18" t="s">
        <v>86</v>
      </c>
      <c r="X9" s="18" t="s">
        <v>86</v>
      </c>
      <c r="Y9" s="18" t="s">
        <v>86</v>
      </c>
      <c r="Z9" s="18" t="s">
        <v>86</v>
      </c>
      <c r="AA9" s="18" t="s">
        <v>86</v>
      </c>
      <c r="AB9" s="79" t="s">
        <v>86</v>
      </c>
      <c r="AC9" s="2"/>
      <c r="AD9" s="5"/>
      <c r="AE9" s="5"/>
      <c r="AF9" s="5"/>
      <c r="AG9" s="5"/>
      <c r="AH9" s="5"/>
      <c r="AI9" s="5"/>
      <c r="AJ9" s="5"/>
      <c r="AK9" s="5"/>
      <c r="AL9" s="5"/>
      <c r="AM9" s="5"/>
      <c r="AN9" s="5"/>
      <c r="AO9" s="5"/>
      <c r="AP9" s="5"/>
      <c r="AQ9" s="5"/>
      <c r="AR9" s="5" t="s">
        <v>135</v>
      </c>
      <c r="AS9" s="11">
        <f>IF(AS8="","",ROUND(((_xlfn.NORM.S.DIST(AS8,TRUE)*100)),0))</f>
        <v>76</v>
      </c>
      <c r="AT9" s="5" t="s">
        <v>136</v>
      </c>
    </row>
    <row r="10" ht="13.5" customHeight="1">
      <c r="A10" s="80"/>
      <c r="B10" s="5"/>
      <c r="C10" s="5"/>
      <c r="D10" s="5"/>
      <c r="E10" s="5"/>
      <c r="F10" s="5"/>
      <c r="G10" s="5"/>
      <c r="H10" s="5"/>
      <c r="I10" s="5"/>
      <c r="J10" s="5"/>
      <c r="K10" s="14">
        <v>18.0</v>
      </c>
      <c r="L10" s="18" t="s">
        <v>137</v>
      </c>
      <c r="M10" s="18">
        <v>23.22</v>
      </c>
      <c r="N10" s="18">
        <v>6.56</v>
      </c>
      <c r="O10" s="18">
        <v>52.94</v>
      </c>
      <c r="P10" s="79">
        <v>20.1</v>
      </c>
      <c r="Q10" s="5"/>
      <c r="R10" s="5"/>
      <c r="S10" s="5"/>
      <c r="T10" s="5"/>
      <c r="U10" s="14">
        <v>18.0</v>
      </c>
      <c r="V10" s="18" t="s">
        <v>137</v>
      </c>
      <c r="W10" s="18">
        <v>23.22</v>
      </c>
      <c r="X10" s="18">
        <v>6.56</v>
      </c>
      <c r="Y10" s="81">
        <f>IF('Making a face sheet'!$C$12="","",-ROUND((((('Making a face sheet'!$C$12-W10))/X10)),2))</f>
        <v>0.03</v>
      </c>
      <c r="Z10" s="18">
        <v>52.94</v>
      </c>
      <c r="AA10" s="18">
        <v>20.1</v>
      </c>
      <c r="AB10" s="82">
        <f>IF('Making a face sheet'!$C$16="","",-ROUND((((('Making a face sheet'!$C$16-Z10))/AA10)),2))</f>
        <v>-1.25</v>
      </c>
      <c r="AC10" s="83" t="s">
        <v>138</v>
      </c>
      <c r="AD10" s="5"/>
      <c r="AE10" s="5"/>
      <c r="AF10" s="5"/>
      <c r="AG10" s="5"/>
      <c r="AH10" s="5"/>
      <c r="AI10" s="5"/>
      <c r="AJ10" s="5"/>
      <c r="AK10" s="5"/>
      <c r="AL10" s="5"/>
      <c r="AM10" s="5"/>
      <c r="AN10" s="5"/>
      <c r="AO10" s="5"/>
      <c r="AP10" s="5"/>
      <c r="AQ10" s="5"/>
      <c r="AR10" s="5" t="s">
        <v>139</v>
      </c>
      <c r="AS10" s="11">
        <f>IF(AS8="","",ROUND((((AS8*10)+50)),0))</f>
        <v>57</v>
      </c>
      <c r="AT10" s="5" t="s">
        <v>140</v>
      </c>
    </row>
    <row r="11" ht="13.5" customHeight="1">
      <c r="A11" s="5"/>
      <c r="B11" s="5"/>
      <c r="C11" s="5"/>
      <c r="D11" s="5"/>
      <c r="E11" s="5"/>
      <c r="F11" s="5"/>
      <c r="G11" s="5"/>
      <c r="H11" s="5"/>
      <c r="I11" s="5"/>
      <c r="J11" s="5"/>
      <c r="K11" s="14">
        <v>20.0</v>
      </c>
      <c r="L11" s="18" t="s">
        <v>141</v>
      </c>
      <c r="M11" s="18">
        <v>26.12</v>
      </c>
      <c r="N11" s="18">
        <v>9.78</v>
      </c>
      <c r="O11" s="18">
        <v>60.92</v>
      </c>
      <c r="P11" s="79">
        <v>33.17</v>
      </c>
      <c r="Q11" s="5"/>
      <c r="R11" s="5"/>
      <c r="S11" s="5"/>
      <c r="T11" s="5"/>
      <c r="U11" s="14">
        <v>20.0</v>
      </c>
      <c r="V11" s="18" t="s">
        <v>141</v>
      </c>
      <c r="W11" s="18">
        <v>26.12</v>
      </c>
      <c r="X11" s="18">
        <v>9.78</v>
      </c>
      <c r="Y11" s="81">
        <f>IF('Making a face sheet'!$C$12="","",-ROUND((((('Making a face sheet'!$C$12-W11))/X11)),2))</f>
        <v>0.32</v>
      </c>
      <c r="Z11" s="18">
        <v>60.92</v>
      </c>
      <c r="AA11" s="18">
        <v>33.17</v>
      </c>
      <c r="AB11" s="82">
        <f>IF('Making a face sheet'!$C$16="","",-ROUND((((('Making a face sheet'!$C$16-Z11))/AA11)),2))</f>
        <v>-0.51</v>
      </c>
      <c r="AC11" s="84" t="s">
        <v>142</v>
      </c>
      <c r="AD11" s="5"/>
      <c r="AE11" s="5"/>
      <c r="AF11" s="5"/>
      <c r="AG11" s="5"/>
      <c r="AH11" s="5"/>
      <c r="AI11" s="5"/>
      <c r="AJ11" s="5"/>
      <c r="AK11" s="5"/>
      <c r="AL11" s="5"/>
      <c r="AM11" s="5"/>
      <c r="AN11" s="5"/>
      <c r="AO11" s="5"/>
      <c r="AP11" s="5"/>
      <c r="AQ11" s="5"/>
      <c r="AR11" s="8"/>
      <c r="AS11" s="5"/>
      <c r="AT11" s="5"/>
    </row>
    <row r="12" ht="13.5" customHeight="1">
      <c r="A12" s="5"/>
      <c r="B12" s="5"/>
      <c r="C12" s="5"/>
      <c r="D12" s="5"/>
      <c r="E12" s="5"/>
      <c r="F12" s="8"/>
      <c r="G12" s="8"/>
      <c r="H12" s="8"/>
      <c r="I12" s="8"/>
      <c r="J12" s="8"/>
      <c r="K12" s="14">
        <v>30.0</v>
      </c>
      <c r="L12" s="18" t="s">
        <v>91</v>
      </c>
      <c r="M12" s="18">
        <v>28.02</v>
      </c>
      <c r="N12" s="18">
        <v>8.78</v>
      </c>
      <c r="O12" s="18">
        <v>72.3</v>
      </c>
      <c r="P12" s="79">
        <v>28.55</v>
      </c>
      <c r="Q12" s="5"/>
      <c r="R12" s="5"/>
      <c r="S12" s="5"/>
      <c r="T12" s="5"/>
      <c r="U12" s="14">
        <v>30.0</v>
      </c>
      <c r="V12" s="18" t="s">
        <v>91</v>
      </c>
      <c r="W12" s="18">
        <v>28.02</v>
      </c>
      <c r="X12" s="18">
        <v>8.78</v>
      </c>
      <c r="Y12" s="81">
        <f>IF('Making a face sheet'!$C$12="","",-ROUND((((('Making a face sheet'!$C$12-W12))/X12)),2))</f>
        <v>0.57</v>
      </c>
      <c r="Z12" s="18">
        <v>72.3</v>
      </c>
      <c r="AA12" s="18">
        <v>28.55</v>
      </c>
      <c r="AB12" s="82">
        <f>IF('Making a face sheet'!$C$16="","",-ROUND((((('Making a face sheet'!$C$16-Z12))/AA12)),2))</f>
        <v>-0.2</v>
      </c>
      <c r="AC12" s="2"/>
      <c r="AD12" s="5"/>
      <c r="AE12" s="5"/>
      <c r="AF12" s="5"/>
      <c r="AG12" s="5"/>
      <c r="AH12" s="5"/>
      <c r="AI12" s="5"/>
      <c r="AJ12" s="5"/>
      <c r="AK12" s="5"/>
      <c r="AL12" s="5"/>
      <c r="AM12" s="5"/>
      <c r="AN12" s="5"/>
      <c r="AO12" s="5"/>
      <c r="AP12" s="5"/>
      <c r="AQ12" s="5"/>
      <c r="AR12" s="5" t="s">
        <v>143</v>
      </c>
      <c r="AS12" s="11" t="str">
        <f>AS7</f>
        <v>40-49</v>
      </c>
      <c r="AT12" s="85" t="s">
        <v>144</v>
      </c>
    </row>
    <row r="13" ht="13.5" customHeight="1">
      <c r="A13" s="5"/>
      <c r="B13" s="5"/>
      <c r="C13" s="5"/>
      <c r="D13" s="5"/>
      <c r="E13" s="5"/>
      <c r="F13" s="74"/>
      <c r="G13" s="74"/>
      <c r="H13" s="74"/>
      <c r="I13" s="74"/>
      <c r="J13" s="74"/>
      <c r="K13" s="14">
        <v>40.0</v>
      </c>
      <c r="L13" s="18" t="s">
        <v>94</v>
      </c>
      <c r="M13" s="18">
        <v>31.0</v>
      </c>
      <c r="N13" s="18">
        <v>11.21</v>
      </c>
      <c r="O13" s="18">
        <v>81.26</v>
      </c>
      <c r="P13" s="79">
        <v>23.69</v>
      </c>
      <c r="Q13" s="5"/>
      <c r="R13" s="5"/>
      <c r="S13" s="5"/>
      <c r="T13" s="5"/>
      <c r="U13" s="14">
        <v>40.0</v>
      </c>
      <c r="V13" s="18" t="s">
        <v>94</v>
      </c>
      <c r="W13" s="18">
        <v>31.0</v>
      </c>
      <c r="X13" s="18">
        <v>11.21</v>
      </c>
      <c r="Y13" s="81">
        <f>IF('Making a face sheet'!$C$12="","",-ROUND((((('Making a face sheet'!$C$12-W13))/X13)),2))</f>
        <v>0.71</v>
      </c>
      <c r="Z13" s="18">
        <v>81.26</v>
      </c>
      <c r="AA13" s="18">
        <v>23.69</v>
      </c>
      <c r="AB13" s="82">
        <f>IF('Making a face sheet'!$C$16="","",-ROUND((((('Making a face sheet'!$C$16-Z13))/AA13)),2))</f>
        <v>0.14</v>
      </c>
      <c r="AC13" s="86" t="s">
        <v>145</v>
      </c>
      <c r="AD13" s="5"/>
      <c r="AE13" s="5"/>
      <c r="AF13" s="5"/>
      <c r="AG13" s="5"/>
      <c r="AH13" s="5"/>
      <c r="AI13" s="5"/>
      <c r="AJ13" s="5"/>
      <c r="AK13" s="5"/>
      <c r="AL13" s="5"/>
      <c r="AM13" s="5"/>
      <c r="AN13" s="5"/>
      <c r="AO13" s="5"/>
      <c r="AP13" s="5"/>
      <c r="AQ13" s="5"/>
      <c r="AR13" s="5" t="s">
        <v>146</v>
      </c>
      <c r="AS13" s="11">
        <f>IF(AS12="","",IF(AND(AS12="Too young"),"Error",IF(AND(AS12="Too old"),"Error",IF(AND(AS12="&lt;20"),AB10,IF(AND(AS12="20-29"),AB11,IF(AND(AS12="30-39"),AB12,IF(AND(AS12="40-49"),AB13,IF(AND(AS12="50-59"),AB14,IF(AND(AS12="60-69"),AB15,IF(AND(AS12="70-79"),AB16,IF(AND(AS12="80-90"),AB17)))))))))))</f>
        <v>0.14</v>
      </c>
      <c r="AT13" s="5" t="s">
        <v>134</v>
      </c>
    </row>
    <row r="14" ht="13.5" customHeight="1">
      <c r="A14" s="5"/>
      <c r="B14" s="5"/>
      <c r="C14" s="5"/>
      <c r="D14" s="18"/>
      <c r="E14" s="5"/>
      <c r="F14" s="18"/>
      <c r="G14" s="18"/>
      <c r="H14" s="18"/>
      <c r="I14" s="18"/>
      <c r="J14" s="18"/>
      <c r="K14" s="14">
        <v>50.0</v>
      </c>
      <c r="L14" s="18" t="s">
        <v>96</v>
      </c>
      <c r="M14" s="18">
        <v>36.29</v>
      </c>
      <c r="N14" s="18">
        <v>16.41</v>
      </c>
      <c r="O14" s="18">
        <v>103.42</v>
      </c>
      <c r="P14" s="79">
        <v>50.26</v>
      </c>
      <c r="Q14" s="5"/>
      <c r="R14" s="5"/>
      <c r="S14" s="5"/>
      <c r="T14" s="5"/>
      <c r="U14" s="14">
        <v>50.0</v>
      </c>
      <c r="V14" s="18" t="s">
        <v>96</v>
      </c>
      <c r="W14" s="18">
        <v>36.29</v>
      </c>
      <c r="X14" s="18">
        <v>16.41</v>
      </c>
      <c r="Y14" s="81">
        <f>IF('Making a face sheet'!$C$12="","",-ROUND((((('Making a face sheet'!$C$12-W14))/X14)),2))</f>
        <v>0.81</v>
      </c>
      <c r="Z14" s="18">
        <v>103.42</v>
      </c>
      <c r="AA14" s="18">
        <v>50.26</v>
      </c>
      <c r="AB14" s="82">
        <f>IF('Making a face sheet'!$C$16="","",-ROUND((((('Making a face sheet'!$C$16-Z14))/AA14)),2))</f>
        <v>0.51</v>
      </c>
      <c r="AC14" s="5"/>
      <c r="AD14" s="5"/>
      <c r="AE14" s="5"/>
      <c r="AF14" s="5"/>
      <c r="AG14" s="5"/>
      <c r="AH14" s="5"/>
      <c r="AI14" s="5"/>
      <c r="AJ14" s="5"/>
      <c r="AK14" s="5"/>
      <c r="AL14" s="5"/>
      <c r="AM14" s="5"/>
      <c r="AN14" s="5"/>
      <c r="AO14" s="5"/>
      <c r="AP14" s="5"/>
      <c r="AQ14" s="5"/>
      <c r="AR14" s="5" t="s">
        <v>148</v>
      </c>
      <c r="AS14" s="11">
        <f>IF(AS13="","",ROUND(((_xlfn.NORM.S.DIST(AS13,TRUE)*100)),0))</f>
        <v>56</v>
      </c>
      <c r="AT14" s="5" t="s">
        <v>149</v>
      </c>
    </row>
    <row r="15" ht="13.5" customHeight="1">
      <c r="A15" s="5"/>
      <c r="B15" s="5"/>
      <c r="C15" s="5"/>
      <c r="D15" s="5"/>
      <c r="E15" s="8"/>
      <c r="F15" s="18"/>
      <c r="G15" s="18"/>
      <c r="H15" s="18"/>
      <c r="I15" s="18"/>
      <c r="J15" s="18"/>
      <c r="K15" s="14">
        <v>60.0</v>
      </c>
      <c r="L15" s="18" t="s">
        <v>105</v>
      </c>
      <c r="M15" s="18">
        <v>39.6</v>
      </c>
      <c r="N15" s="18">
        <v>12.14</v>
      </c>
      <c r="O15" s="18">
        <v>105.23</v>
      </c>
      <c r="P15" s="79">
        <v>41.15</v>
      </c>
      <c r="Q15" s="5"/>
      <c r="R15" s="5"/>
      <c r="S15" s="5"/>
      <c r="T15" s="5"/>
      <c r="U15" s="14">
        <v>60.0</v>
      </c>
      <c r="V15" s="18" t="s">
        <v>105</v>
      </c>
      <c r="W15" s="18">
        <v>39.6</v>
      </c>
      <c r="X15" s="18">
        <v>12.14</v>
      </c>
      <c r="Y15" s="81">
        <f>IF('Making a face sheet'!$C$12="","",-ROUND((((('Making a face sheet'!$C$12-W15))/X15)),2))</f>
        <v>1.37</v>
      </c>
      <c r="Z15" s="18">
        <v>105.23</v>
      </c>
      <c r="AA15" s="18">
        <v>41.15</v>
      </c>
      <c r="AB15" s="82">
        <f>IF('Making a face sheet'!$C$16="","",-ROUND((((('Making a face sheet'!$C$16-Z15))/AA15)),2))</f>
        <v>0.66</v>
      </c>
      <c r="AC15" s="5"/>
      <c r="AD15" s="5"/>
      <c r="AE15" s="5"/>
      <c r="AF15" s="5"/>
      <c r="AG15" s="5"/>
      <c r="AH15" s="5"/>
      <c r="AI15" s="5"/>
      <c r="AJ15" s="5"/>
      <c r="AK15" s="5"/>
      <c r="AL15" s="5"/>
      <c r="AM15" s="5"/>
      <c r="AN15" s="5"/>
      <c r="AO15" s="5"/>
      <c r="AP15" s="5"/>
      <c r="AQ15" s="5"/>
      <c r="AR15" s="5" t="s">
        <v>150</v>
      </c>
      <c r="AS15" s="11">
        <f>IF(AS13="","",ROUND((((AS13*10)+50)),0))</f>
        <v>51</v>
      </c>
      <c r="AT15" s="5" t="s">
        <v>151</v>
      </c>
    </row>
    <row r="16" ht="13.5" customHeight="1">
      <c r="A16" s="5"/>
      <c r="B16" s="5"/>
      <c r="C16" s="5"/>
      <c r="D16" s="74"/>
      <c r="E16" s="74"/>
      <c r="F16" s="18"/>
      <c r="G16" s="18"/>
      <c r="H16" s="18"/>
      <c r="I16" s="18"/>
      <c r="J16" s="18"/>
      <c r="K16" s="14">
        <v>70.0</v>
      </c>
      <c r="L16" s="18" t="s">
        <v>107</v>
      </c>
      <c r="M16" s="18">
        <v>45.58</v>
      </c>
      <c r="N16" s="18">
        <v>18.91</v>
      </c>
      <c r="O16" s="18">
        <v>152.59</v>
      </c>
      <c r="P16" s="79">
        <v>88.42</v>
      </c>
      <c r="Q16" s="5"/>
      <c r="R16" s="5"/>
      <c r="S16" s="5"/>
      <c r="T16" s="5"/>
      <c r="U16" s="14">
        <v>70.0</v>
      </c>
      <c r="V16" s="18" t="s">
        <v>107</v>
      </c>
      <c r="W16" s="18">
        <v>45.58</v>
      </c>
      <c r="X16" s="18">
        <v>18.91</v>
      </c>
      <c r="Y16" s="81">
        <f>IF('Making a face sheet'!$C$12="","",-ROUND((((('Making a face sheet'!$C$12-W16))/X16)),2))</f>
        <v>1.19</v>
      </c>
      <c r="Z16" s="18">
        <v>152.59</v>
      </c>
      <c r="AA16" s="18">
        <v>88.42</v>
      </c>
      <c r="AB16" s="82">
        <f>IF('Making a face sheet'!$C$16="","",-ROUND((((('Making a face sheet'!$C$16-Z16))/AA16)),2))</f>
        <v>0.84</v>
      </c>
      <c r="AC16" s="5"/>
      <c r="AD16" s="5"/>
      <c r="AE16" s="5"/>
      <c r="AF16" s="5"/>
      <c r="AG16" s="5"/>
      <c r="AH16" s="5"/>
      <c r="AI16" s="5"/>
      <c r="AJ16" s="5"/>
      <c r="AK16" s="5"/>
      <c r="AL16" s="5"/>
      <c r="AM16" s="5"/>
      <c r="AN16" s="5"/>
      <c r="AO16" s="5"/>
      <c r="AP16" s="5"/>
      <c r="AQ16" s="5"/>
      <c r="AR16" s="5"/>
      <c r="AS16" s="5"/>
      <c r="AT16" s="5"/>
    </row>
    <row r="17" ht="13.5" customHeight="1">
      <c r="A17" s="5"/>
      <c r="B17" s="5"/>
      <c r="C17" s="5"/>
      <c r="D17" s="18"/>
      <c r="E17" s="18"/>
      <c r="F17" s="18"/>
      <c r="G17" s="18"/>
      <c r="H17" s="18"/>
      <c r="I17" s="18"/>
      <c r="J17" s="18"/>
      <c r="K17" s="14">
        <v>80.0</v>
      </c>
      <c r="L17" s="18" t="s">
        <v>157</v>
      </c>
      <c r="M17" s="18">
        <v>56.37</v>
      </c>
      <c r="N17" s="18">
        <v>20.2</v>
      </c>
      <c r="O17" s="18">
        <v>170.21</v>
      </c>
      <c r="P17" s="79">
        <v>84.68</v>
      </c>
      <c r="Q17" s="5"/>
      <c r="R17" s="5"/>
      <c r="S17" s="5"/>
      <c r="T17" s="5"/>
      <c r="U17" s="14">
        <v>80.0</v>
      </c>
      <c r="V17" s="18" t="s">
        <v>157</v>
      </c>
      <c r="W17" s="18">
        <v>56.37</v>
      </c>
      <c r="X17" s="18">
        <v>20.2</v>
      </c>
      <c r="Y17" s="81">
        <f>IF('Making a face sheet'!$C$12="","",-ROUND((((('Making a face sheet'!$C$12-W17))/X17)),2))</f>
        <v>1.65</v>
      </c>
      <c r="Z17" s="18">
        <v>170.21</v>
      </c>
      <c r="AA17" s="18">
        <v>84.68</v>
      </c>
      <c r="AB17" s="82">
        <f>IF('Making a face sheet'!$C$16="","",-ROUND((((('Making a face sheet'!$C$16-Z17))/AA17)),2))</f>
        <v>1.09</v>
      </c>
      <c r="AC17" s="5"/>
      <c r="AD17" s="5"/>
      <c r="AE17" s="5"/>
      <c r="AF17" s="5"/>
      <c r="AG17" s="5"/>
      <c r="AH17" s="5"/>
      <c r="AI17" s="5"/>
      <c r="AJ17" s="5"/>
      <c r="AK17" s="5"/>
      <c r="AL17" s="5"/>
      <c r="AM17" s="5"/>
      <c r="AN17" s="5"/>
      <c r="AO17" s="5"/>
      <c r="AP17" s="5"/>
      <c r="AQ17" s="5"/>
      <c r="AR17" s="5"/>
      <c r="AS17" s="5"/>
      <c r="AT17" s="5"/>
    </row>
    <row r="18" ht="13.5" customHeight="1">
      <c r="A18" s="5"/>
      <c r="B18" s="5"/>
      <c r="C18" s="5"/>
      <c r="D18" s="18"/>
      <c r="E18" s="18"/>
      <c r="F18" s="18"/>
      <c r="G18" s="18"/>
      <c r="H18" s="18"/>
      <c r="I18" s="18"/>
      <c r="J18" s="18"/>
      <c r="K18" s="24">
        <v>91.0</v>
      </c>
      <c r="L18" s="88" t="s">
        <v>110</v>
      </c>
      <c r="M18" s="88" t="s">
        <v>110</v>
      </c>
      <c r="N18" s="88" t="s">
        <v>110</v>
      </c>
      <c r="O18" s="88" t="s">
        <v>110</v>
      </c>
      <c r="P18" s="89" t="s">
        <v>110</v>
      </c>
      <c r="Q18" s="5"/>
      <c r="R18" s="5"/>
      <c r="S18" s="5"/>
      <c r="T18" s="5"/>
      <c r="U18" s="24">
        <v>91.0</v>
      </c>
      <c r="V18" s="88" t="s">
        <v>110</v>
      </c>
      <c r="W18" s="88" t="s">
        <v>110</v>
      </c>
      <c r="X18" s="88" t="s">
        <v>110</v>
      </c>
      <c r="Y18" s="88" t="s">
        <v>110</v>
      </c>
      <c r="Z18" s="88" t="s">
        <v>110</v>
      </c>
      <c r="AA18" s="88" t="s">
        <v>110</v>
      </c>
      <c r="AB18" s="89" t="s">
        <v>110</v>
      </c>
      <c r="AC18" s="5"/>
      <c r="AD18" s="5"/>
      <c r="AE18" s="5"/>
      <c r="AF18" s="5"/>
      <c r="AG18" s="5"/>
      <c r="AH18" s="5"/>
      <c r="AI18" s="5"/>
      <c r="AJ18" s="5"/>
      <c r="AK18" s="5"/>
      <c r="AL18" s="5"/>
      <c r="AM18" s="5"/>
      <c r="AN18" s="5"/>
      <c r="AO18" s="5"/>
      <c r="AP18" s="5"/>
      <c r="AQ18" s="5"/>
      <c r="AR18" s="5"/>
      <c r="AS18" s="5"/>
      <c r="AT18" s="5"/>
    </row>
    <row r="19" ht="13.5" customHeight="1">
      <c r="A19" s="5"/>
      <c r="B19" s="5"/>
      <c r="C19" s="5"/>
      <c r="D19" s="18"/>
      <c r="E19" s="18"/>
      <c r="F19" s="18"/>
      <c r="G19" s="18"/>
      <c r="H19" s="18"/>
      <c r="I19" s="18"/>
      <c r="J19" s="18"/>
      <c r="K19" s="18"/>
      <c r="L19" s="18"/>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row>
    <row r="20" ht="13.5" customHeight="1">
      <c r="A20" s="18"/>
      <c r="B20" s="18"/>
      <c r="C20" s="18"/>
      <c r="D20" s="18"/>
      <c r="E20" s="18"/>
      <c r="F20" s="18"/>
      <c r="G20" s="18"/>
      <c r="H20" s="18"/>
      <c r="I20" s="18"/>
      <c r="J20" s="18"/>
      <c r="K20" s="5"/>
      <c r="L20" s="18"/>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row>
    <row r="21" ht="13.5" customHeight="1">
      <c r="A21" s="18"/>
      <c r="B21" s="18"/>
      <c r="C21" s="18"/>
      <c r="D21" s="18"/>
      <c r="E21" s="18"/>
      <c r="F21" s="18"/>
      <c r="G21" s="18"/>
      <c r="H21" s="18"/>
      <c r="I21" s="18"/>
      <c r="J21" s="18"/>
      <c r="K21" s="18"/>
      <c r="L21" s="18"/>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row>
    <row r="22" ht="13.5" customHeight="1">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row>
    <row r="23" ht="13.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row>
    <row r="24" ht="13.5" customHeight="1">
      <c r="A24" s="5"/>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row>
    <row r="25" ht="13.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row>
    <row r="26" ht="13.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8"/>
      <c r="AC26" s="18"/>
      <c r="AD26" s="5"/>
      <c r="AE26" s="5"/>
      <c r="AF26" s="5"/>
      <c r="AG26" s="5"/>
      <c r="AH26" s="5"/>
      <c r="AI26" s="5"/>
      <c r="AJ26" s="5"/>
      <c r="AK26" s="5"/>
      <c r="AL26" s="5"/>
      <c r="AM26" s="5"/>
      <c r="AN26" s="5"/>
      <c r="AO26" s="5"/>
      <c r="AP26" s="5"/>
      <c r="AQ26" s="5"/>
      <c r="AR26" s="5"/>
      <c r="AS26" s="5"/>
      <c r="AT26" s="5"/>
    </row>
    <row r="27" ht="13.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row>
    <row r="28" ht="13.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row>
    <row r="29" ht="13.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row>
    <row r="30" ht="13.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row>
    <row r="31" ht="13.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row>
    <row r="32" ht="13.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row>
    <row r="33" ht="13.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row>
    <row r="34" ht="13.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row>
    <row r="35" ht="13.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row>
    <row r="36" ht="13.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row>
    <row r="37" ht="13.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row>
    <row r="38" ht="13.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row>
    <row r="39" ht="13.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row>
    <row r="40" ht="13.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row>
    <row r="41" ht="13.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row>
    <row r="42" ht="13.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row>
    <row r="43" ht="13.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row>
    <row r="44" ht="13.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row>
    <row r="45" ht="13.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row>
    <row r="46" ht="13.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row>
    <row r="47" ht="13.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row>
    <row r="48" ht="13.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row>
    <row r="49" ht="13.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row>
    <row r="50" ht="13.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row>
    <row r="51" ht="13.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row>
    <row r="52" ht="13.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row>
    <row r="53" ht="13.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row>
    <row r="54"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row>
    <row r="55" ht="13.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row>
    <row r="5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row>
    <row r="57"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row>
    <row r="58"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row>
    <row r="59"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row>
    <row r="60"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row>
    <row r="61"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row>
    <row r="62"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row>
    <row r="63"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row>
    <row r="64"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row>
    <row r="65"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row>
    <row r="6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row>
    <row r="67"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row>
    <row r="68"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row>
    <row r="69"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row>
    <row r="7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row>
    <row r="71"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row>
    <row r="72"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row>
    <row r="73"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row>
    <row r="74"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row>
    <row r="75"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row>
    <row r="7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row>
    <row r="77"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row>
    <row r="78"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row>
    <row r="79"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row>
    <row r="80"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row>
    <row r="81"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row>
    <row r="82"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row>
    <row r="83"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row>
    <row r="84"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row>
    <row r="85"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row>
    <row r="8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row>
    <row r="87"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row>
    <row r="88"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row>
    <row r="89"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row>
    <row r="90"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row>
    <row r="91"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row>
    <row r="92"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row>
    <row r="93"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row>
    <row r="94"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row>
    <row r="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row>
    <row r="9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row>
    <row r="97"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row>
    <row r="98"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row>
    <row r="99"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row>
    <row r="100"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row>
    <row r="10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row>
    <row r="102"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row>
    <row r="103"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row>
    <row r="104"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row>
    <row r="105"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row>
    <row r="10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row>
    <row r="107"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row>
    <row r="108"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row>
    <row r="109"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row>
    <row r="110"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row>
    <row r="11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row>
    <row r="112"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row>
    <row r="113"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row>
    <row r="114"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row>
    <row r="115"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row>
    <row r="11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row>
    <row r="117"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row>
    <row r="118"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row>
    <row r="119"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row>
    <row r="120"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row>
    <row r="12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row>
    <row r="122"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row>
    <row r="123"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row>
    <row r="124"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row>
    <row r="125"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row>
    <row r="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row>
    <row r="127"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row>
    <row r="128"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row>
    <row r="129"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row>
    <row r="130"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row>
    <row r="131"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row>
    <row r="132"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row>
    <row r="133"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row>
    <row r="134"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row>
    <row r="135"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row>
    <row r="13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row>
    <row r="137"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row>
    <row r="138"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row>
    <row r="139"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row>
    <row r="140"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row>
    <row r="141"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row>
    <row r="142"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row>
    <row r="143"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row>
    <row r="144"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row>
    <row r="145"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row>
    <row r="14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row>
    <row r="147"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row>
    <row r="148"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row>
    <row r="149"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row>
    <row r="150"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row>
    <row r="151"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row>
    <row r="152"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row>
    <row r="153"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row>
    <row r="154"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row>
    <row r="155"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row>
    <row r="15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row>
    <row r="157"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row>
    <row r="158"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row>
    <row r="159"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row>
    <row r="160"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row>
    <row r="161"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row>
    <row r="162"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row>
    <row r="163"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row>
    <row r="164"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row>
    <row r="165"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row>
    <row r="16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row>
    <row r="167"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row>
    <row r="168"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row>
    <row r="169"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row>
    <row r="170"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row>
    <row r="171"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row>
    <row r="172"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row>
    <row r="173"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row>
    <row r="174"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row>
    <row r="175"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row>
    <row r="17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row>
    <row r="177"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row>
    <row r="178"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row>
    <row r="179"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row>
    <row r="180"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row>
    <row r="181"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row>
    <row r="182"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row>
    <row r="183"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row>
    <row r="184"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row>
    <row r="185"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row>
    <row r="18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row>
    <row r="187"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row>
    <row r="188"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row>
    <row r="189"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row>
    <row r="190"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row>
    <row r="191"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row>
    <row r="192"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row>
    <row r="193"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row>
    <row r="194"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row>
    <row r="195"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row>
    <row r="19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row>
    <row r="197"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row>
    <row r="198"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row>
    <row r="199"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row>
    <row r="200"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row>
    <row r="201"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row>
    <row r="202"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row>
    <row r="203"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row>
    <row r="204"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row>
    <row r="205"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row>
    <row r="20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row>
    <row r="207"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row>
    <row r="208"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row>
    <row r="209"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row>
    <row r="210"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row>
    <row r="211"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row>
    <row r="212"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row>
    <row r="213"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row>
    <row r="214"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row>
    <row r="215"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row>
    <row r="21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row>
    <row r="217"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row>
    <row r="218"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row>
    <row r="219"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row>
    <row r="220"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row>
    <row r="221"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row>
    <row r="222"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row>
    <row r="223"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row>
    <row r="224"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row>
    <row r="225"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row>
    <row r="2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row>
    <row r="227"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row>
    <row r="228"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row>
    <row r="229"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row>
    <row r="230"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row>
    <row r="231"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row>
    <row r="232"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row>
    <row r="233"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row>
    <row r="234"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row>
    <row r="235"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row>
    <row r="23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row>
    <row r="237"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row>
    <row r="238"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row>
    <row r="239"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row>
    <row r="240"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row>
    <row r="241"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row>
    <row r="242"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row>
    <row r="243"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row>
    <row r="244"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row>
    <row r="245"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row>
    <row r="24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row>
    <row r="247"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row>
    <row r="248"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row>
    <row r="249"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row>
    <row r="250"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row>
    <row r="25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row>
    <row r="252"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row>
    <row r="253"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row>
    <row r="254"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row>
    <row r="255"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row>
    <row r="25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row>
    <row r="257"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row>
    <row r="258"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row>
    <row r="259"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row>
    <row r="260"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row>
    <row r="261"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row>
    <row r="262"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row>
    <row r="263"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row>
    <row r="264"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row>
    <row r="265"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row>
    <row r="26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row>
    <row r="267"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row>
    <row r="268"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row>
    <row r="269"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row>
    <row r="270"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row>
    <row r="271"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row>
    <row r="272"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row>
    <row r="273"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row>
    <row r="274"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row>
    <row r="275"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row>
    <row r="27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row>
    <row r="277"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row>
    <row r="278"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row>
    <row r="279"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row>
    <row r="280"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row>
    <row r="281"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row>
    <row r="282"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row>
    <row r="283"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row>
    <row r="284"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row>
    <row r="285"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row>
    <row r="28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row>
    <row r="287"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row>
    <row r="288"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row>
    <row r="289"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row>
    <row r="290"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row>
    <row r="291"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row>
    <row r="292"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row>
    <row r="293"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row>
    <row r="294"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row>
    <row r="295"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row>
    <row r="29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row>
    <row r="297"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row>
    <row r="298"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row>
    <row r="299"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row>
    <row r="300"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row>
    <row r="301"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row>
    <row r="302"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row>
    <row r="303"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row>
    <row r="304"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row>
    <row r="305"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row>
    <row r="30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row>
    <row r="307"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row>
    <row r="308"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row>
    <row r="309"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row>
    <row r="310"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row>
    <row r="311"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row>
    <row r="312"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row>
    <row r="313"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row>
    <row r="314"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row>
    <row r="315"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row>
    <row r="31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row>
    <row r="317"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row>
    <row r="318"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row>
    <row r="319"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row>
    <row r="320"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row>
    <row r="321"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row>
    <row r="322"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row>
    <row r="323"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row>
    <row r="324"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row>
    <row r="325"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row>
    <row r="3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row>
    <row r="327"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row>
    <row r="328"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row>
    <row r="329"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row>
    <row r="330"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row>
    <row r="331"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row>
    <row r="332"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row>
    <row r="333"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row>
    <row r="334"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row>
    <row r="335"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row>
    <row r="33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row>
    <row r="337"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row>
    <row r="338"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row>
    <row r="339"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row>
    <row r="340"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row>
    <row r="341"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row>
    <row r="342"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row>
    <row r="343"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row>
    <row r="344"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row>
    <row r="345"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row>
    <row r="34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row>
    <row r="347"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row>
    <row r="348"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row>
    <row r="349"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row>
    <row r="350"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row>
    <row r="351"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row>
    <row r="352"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row>
    <row r="353"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row>
    <row r="354"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row>
    <row r="355"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row>
    <row r="35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row>
    <row r="357"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row>
    <row r="358"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row>
    <row r="359"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row>
    <row r="360"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row>
    <row r="361"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row>
    <row r="362"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row>
    <row r="363"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row>
    <row r="364"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row>
    <row r="365"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row>
    <row r="36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row>
    <row r="367"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row>
    <row r="368"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row>
    <row r="369"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row>
    <row r="370"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row>
    <row r="371"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row>
    <row r="372"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row>
    <row r="373"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row>
    <row r="374"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row>
    <row r="375"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row>
    <row r="37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row>
    <row r="377"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row>
    <row r="378"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row>
    <row r="379"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row>
    <row r="380"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row>
    <row r="381"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row>
    <row r="382"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row>
    <row r="383"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row>
    <row r="384"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row>
    <row r="385"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row>
    <row r="38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row>
    <row r="387"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row>
    <row r="388"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row>
    <row r="389"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row>
    <row r="390"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row>
    <row r="391"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row>
    <row r="392"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row>
    <row r="393"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row>
    <row r="394"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row>
    <row r="395"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row>
    <row r="39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row>
    <row r="397"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row>
    <row r="398"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row>
    <row r="399"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row>
    <row r="400"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row>
    <row r="401"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row>
    <row r="402"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row>
    <row r="403"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row>
    <row r="404"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row>
    <row r="405"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row>
    <row r="40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row>
    <row r="407"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row>
    <row r="408"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row>
    <row r="409"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row>
    <row r="410"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row>
    <row r="411"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row>
    <row r="412"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row>
    <row r="413"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row>
    <row r="414"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row>
    <row r="415"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row>
    <row r="41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row>
    <row r="417"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row>
    <row r="418"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row>
    <row r="419"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row>
    <row r="420"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row>
    <row r="421"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row>
    <row r="422"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row>
    <row r="423"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row>
    <row r="424"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row>
    <row r="425"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row>
    <row r="4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row>
    <row r="427"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row>
    <row r="428"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row>
    <row r="429"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row>
    <row r="430"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row>
    <row r="431"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row>
    <row r="432"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row>
    <row r="433"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row>
    <row r="434"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row>
    <row r="435"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row>
    <row r="43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row>
    <row r="437"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row>
    <row r="438"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row>
    <row r="439"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row>
    <row r="440"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row>
    <row r="441"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row>
    <row r="442"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row>
    <row r="443"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row>
    <row r="444"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row>
    <row r="445"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row>
    <row r="44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row>
    <row r="447"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row>
    <row r="448"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row>
    <row r="449"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row>
    <row r="450"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row>
    <row r="451"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row>
    <row r="452"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row>
    <row r="453"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row>
    <row r="454"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row>
    <row r="455"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row>
    <row r="45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row>
    <row r="457"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row>
    <row r="458"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row>
    <row r="459"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row>
    <row r="460"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row>
    <row r="461"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row>
    <row r="462"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row>
    <row r="463"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row>
    <row r="464"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row>
    <row r="465"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row>
    <row r="46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row>
    <row r="467"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row>
    <row r="468"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row>
    <row r="469"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row>
    <row r="470"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row>
    <row r="471"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row>
    <row r="472"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row>
    <row r="473"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row>
    <row r="474"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row>
    <row r="475"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row>
    <row r="47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row>
    <row r="477"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row>
    <row r="478"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row>
    <row r="479"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row>
    <row r="480"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row>
    <row r="481"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row>
    <row r="482"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row>
    <row r="483"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row>
    <row r="484"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row>
    <row r="485"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row>
    <row r="48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row>
    <row r="487"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row>
    <row r="488"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row>
    <row r="489"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row>
    <row r="490"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row>
    <row r="491"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row>
    <row r="492"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row>
    <row r="493"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row>
    <row r="494"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row>
    <row r="495"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row>
    <row r="49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row>
    <row r="497"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row>
    <row r="498"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row>
    <row r="499"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row>
    <row r="500"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row>
    <row r="501"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row>
    <row r="502"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row>
    <row r="503"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row>
    <row r="504"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row>
    <row r="505"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row>
    <row r="50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row>
    <row r="507"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row>
    <row r="508"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row>
    <row r="509"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row>
    <row r="510"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row>
    <row r="511"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row>
    <row r="512"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row>
    <row r="513"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row>
    <row r="514"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row>
    <row r="515"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row>
    <row r="51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row>
    <row r="517"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row>
    <row r="518"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row>
    <row r="519"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row>
    <row r="520"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row>
    <row r="521"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row>
    <row r="522"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row>
    <row r="523"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row>
    <row r="524"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row>
    <row r="525"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row>
    <row r="5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row>
    <row r="527"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row>
    <row r="528"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row>
    <row r="529"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row>
    <row r="530"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row>
    <row r="531"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row>
    <row r="532"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row>
    <row r="533"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row>
    <row r="534"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row>
    <row r="535"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row>
    <row r="53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row>
    <row r="537"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row>
    <row r="538"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row>
    <row r="539"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row>
    <row r="540"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row>
    <row r="541"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row>
    <row r="542"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row>
    <row r="543"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row>
    <row r="544"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row>
    <row r="545"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row>
    <row r="54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row>
    <row r="547"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row>
    <row r="548"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row>
    <row r="549"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row>
    <row r="550"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row>
    <row r="551"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row>
    <row r="552"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row>
    <row r="553"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row>
    <row r="554"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row>
    <row r="555"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row>
    <row r="55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row>
    <row r="557"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row>
    <row r="558"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row>
    <row r="559"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row>
    <row r="560"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row>
    <row r="561"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row>
    <row r="562"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row>
    <row r="563"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row>
    <row r="564"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row>
    <row r="565"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row>
    <row r="56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row>
    <row r="567"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row>
    <row r="568"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row>
    <row r="569"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row>
    <row r="570"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row>
    <row r="571"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row>
    <row r="572"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row>
    <row r="573"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row>
    <row r="574"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row>
    <row r="575"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row>
    <row r="57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row>
    <row r="577"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row>
    <row r="578"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row>
    <row r="579"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row>
    <row r="580"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row>
    <row r="581"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row>
    <row r="582"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row>
    <row r="583"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row>
    <row r="584"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row>
    <row r="585"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row>
    <row r="58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row>
    <row r="587"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row>
    <row r="588"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row>
    <row r="589"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row>
    <row r="590"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row>
    <row r="591"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row>
    <row r="592"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row>
    <row r="593"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row>
    <row r="594"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row>
    <row r="595"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row>
    <row r="59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row>
    <row r="597"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row>
    <row r="598"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row>
    <row r="599"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row>
    <row r="600"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row>
    <row r="601"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row>
    <row r="602"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row>
    <row r="603"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row>
    <row r="604"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row>
    <row r="605"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row>
    <row r="60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row>
    <row r="607"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row>
    <row r="608"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row>
    <row r="609"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row>
    <row r="610"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row>
    <row r="611"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row>
    <row r="612"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row>
    <row r="613"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row>
    <row r="614"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row>
    <row r="615"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row>
    <row r="61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row>
    <row r="617"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row>
    <row r="618"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row>
    <row r="619"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row>
    <row r="620"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row>
    <row r="621"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row>
    <row r="622"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row>
    <row r="623"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row>
    <row r="624"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row>
    <row r="625"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row>
    <row r="6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row>
    <row r="627"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row>
    <row r="628"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row>
    <row r="629"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row>
    <row r="630"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row>
    <row r="631"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row>
    <row r="632"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row>
    <row r="633"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row>
    <row r="634"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row>
    <row r="635"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row>
    <row r="63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row>
    <row r="637"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row>
    <row r="638"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row>
    <row r="639"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row>
    <row r="640"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row>
    <row r="641"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row>
    <row r="642"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row>
    <row r="643"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row>
    <row r="644"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row>
    <row r="645"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row>
    <row r="64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row>
    <row r="647"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row>
    <row r="648"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row>
    <row r="649"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row>
    <row r="650"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row>
    <row r="651"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row>
    <row r="652"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row>
    <row r="653"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row>
    <row r="654"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row>
    <row r="655"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row>
    <row r="65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row>
    <row r="657"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row>
    <row r="658"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row>
    <row r="659"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row>
    <row r="660"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row>
    <row r="661"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row>
    <row r="662"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row>
    <row r="663"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row>
    <row r="664"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row>
    <row r="665"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row>
    <row r="66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row>
    <row r="667"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row>
    <row r="668"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row>
    <row r="669"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row>
    <row r="670"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row>
    <row r="671"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row>
    <row r="672"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row>
    <row r="673"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row>
    <row r="674"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row>
    <row r="675"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row>
    <row r="67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row>
    <row r="677"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row>
    <row r="678"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row>
    <row r="679"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row>
    <row r="680"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row>
    <row r="681"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row>
    <row r="682"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row>
    <row r="683"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row>
    <row r="684"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row>
    <row r="685"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row>
    <row r="68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row>
    <row r="687"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row>
    <row r="688"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row>
    <row r="689"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row>
    <row r="690"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row>
    <row r="691"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row>
    <row r="692"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row>
    <row r="693"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row>
    <row r="694"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row>
    <row r="695"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row>
    <row r="69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row>
    <row r="697"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row>
    <row r="698"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row>
    <row r="699"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row>
    <row r="700"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row>
    <row r="701"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row>
    <row r="702"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row>
    <row r="703"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row>
    <row r="704"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row>
    <row r="705"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row>
    <row r="70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row>
    <row r="707"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row>
    <row r="708"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row>
    <row r="709"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row>
    <row r="710"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row>
    <row r="711"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row>
    <row r="712"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row>
    <row r="713"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row>
    <row r="714"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row>
    <row r="715"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row>
    <row r="71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row>
    <row r="717"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row>
    <row r="718"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row>
    <row r="719"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row>
    <row r="720"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row>
    <row r="721"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row>
    <row r="722"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row>
    <row r="723"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row>
    <row r="724"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row>
    <row r="725"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row>
    <row r="7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row>
    <row r="727"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row>
    <row r="728"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row>
    <row r="729"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row>
    <row r="730"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row>
    <row r="731"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row>
    <row r="732"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row>
    <row r="733"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row>
    <row r="734"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row>
    <row r="735"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row>
    <row r="73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row>
    <row r="737"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row>
    <row r="738"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row>
    <row r="739"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row>
    <row r="740"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row>
    <row r="741"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row>
    <row r="742"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row>
    <row r="743"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row>
    <row r="744"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row>
    <row r="745"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row>
    <row r="74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row>
    <row r="747"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row>
    <row r="748"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row>
    <row r="749"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row>
    <row r="750"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row>
    <row r="751"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row>
    <row r="752"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row>
    <row r="753"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row>
    <row r="754"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row>
    <row r="755"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row>
    <row r="75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row>
    <row r="757"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row>
    <row r="758"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row>
    <row r="759"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row>
    <row r="760"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row>
    <row r="761"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row>
    <row r="762"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row>
    <row r="763"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row>
    <row r="764"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row>
    <row r="765"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row>
    <row r="76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row>
    <row r="767"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row>
    <row r="768"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row>
    <row r="769"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row>
    <row r="770"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row>
    <row r="771"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row>
    <row r="772"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row>
    <row r="773"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row>
    <row r="774"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row>
    <row r="775"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row>
    <row r="77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row>
    <row r="777"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row>
    <row r="778"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row>
    <row r="779"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row>
    <row r="780"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row>
    <row r="781"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row>
    <row r="782"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row>
    <row r="783"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row>
    <row r="784"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row>
    <row r="785"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row>
    <row r="78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row>
    <row r="787"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row>
    <row r="788"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row>
    <row r="789"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row>
    <row r="790"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row>
    <row r="791"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row>
    <row r="792"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row>
    <row r="793"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row>
    <row r="794"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row>
    <row r="795"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row>
    <row r="79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row>
    <row r="797"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row>
    <row r="798"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row>
    <row r="799"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row>
    <row r="800"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row>
    <row r="801"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row>
    <row r="802"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row>
    <row r="803"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row>
    <row r="804"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row>
    <row r="805"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row>
    <row r="80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row>
    <row r="807"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row>
    <row r="808"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row>
    <row r="809"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row>
    <row r="810"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row>
    <row r="811"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row>
    <row r="812"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row>
    <row r="813"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row>
    <row r="814"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row>
    <row r="815"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row>
    <row r="81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row>
    <row r="817"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row>
    <row r="818"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row>
    <row r="819"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row>
    <row r="820"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row>
    <row r="821"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row>
    <row r="822"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row>
    <row r="823"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row>
    <row r="824"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row>
    <row r="825"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row>
    <row r="8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row>
    <row r="827"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row>
    <row r="828"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row>
    <row r="829"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row>
    <row r="830"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row>
    <row r="831"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row>
    <row r="832"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row>
    <row r="833"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row>
    <row r="834"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row>
    <row r="835"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row>
    <row r="83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row>
    <row r="837"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row>
    <row r="838"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row>
    <row r="839"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row>
    <row r="840"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row>
    <row r="841"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row>
    <row r="842"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row>
    <row r="843"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row>
    <row r="844"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row>
    <row r="845"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row>
    <row r="84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row>
    <row r="847"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row>
    <row r="848"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row>
    <row r="849"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row>
    <row r="850"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row>
    <row r="851"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row>
    <row r="852"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row>
    <row r="853"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row>
    <row r="854"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row>
    <row r="855"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row>
    <row r="85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row>
    <row r="857"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row>
    <row r="858"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row>
    <row r="859"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row>
    <row r="860"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row>
    <row r="861"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row>
    <row r="862"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row>
    <row r="863"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row>
    <row r="864"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row>
    <row r="865"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row>
    <row r="86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row>
    <row r="867"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row>
    <row r="868"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row>
    <row r="869"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row>
    <row r="870"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row>
    <row r="871"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row>
    <row r="872"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row>
    <row r="873"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row>
    <row r="874"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row>
    <row r="875"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row>
    <row r="87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row>
    <row r="877"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row>
    <row r="878"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row>
    <row r="879"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row>
    <row r="880"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row>
    <row r="881"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row>
    <row r="882"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row>
    <row r="883"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row>
    <row r="884"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row>
    <row r="885"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row>
    <row r="88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row>
    <row r="887"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row>
    <row r="888"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row>
    <row r="889"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row>
    <row r="890"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row>
    <row r="891"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row>
    <row r="892"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row>
    <row r="893"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row>
    <row r="894"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row>
    <row r="895"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row>
    <row r="89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row>
    <row r="897"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row>
    <row r="898"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row>
    <row r="899"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row>
    <row r="900"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row>
    <row r="901"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row>
    <row r="902"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row>
    <row r="903"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row>
    <row r="904"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row>
    <row r="905"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row>
    <row r="90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row>
    <row r="907"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row>
    <row r="908"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row>
    <row r="909"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row>
    <row r="910"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row>
    <row r="911"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row>
    <row r="912"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row>
    <row r="913"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row>
    <row r="914"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row>
    <row r="915"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row>
    <row r="91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row>
    <row r="917"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row>
    <row r="918"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row>
    <row r="919"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row>
    <row r="920"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row>
    <row r="921"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row>
    <row r="922"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row>
    <row r="923"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row>
    <row r="924"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row>
    <row r="925"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row>
    <row r="9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row>
    <row r="927"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row>
    <row r="928"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row>
    <row r="929"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row>
    <row r="930"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row>
    <row r="931"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row>
    <row r="932"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row>
    <row r="933"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row>
    <row r="934"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row>
    <row r="935"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row>
    <row r="93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row>
    <row r="937"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row>
    <row r="938"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row>
    <row r="939"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row>
    <row r="940"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row>
    <row r="941"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row>
    <row r="942"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row>
    <row r="943"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row>
    <row r="944"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row>
    <row r="945"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row>
    <row r="94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row>
    <row r="947"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row>
    <row r="948"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row>
    <row r="949"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row>
    <row r="950"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row>
    <row r="951"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row>
    <row r="952"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row>
    <row r="953"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row>
    <row r="954"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row>
    <row r="955"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row>
    <row r="95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row>
    <row r="957"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row>
    <row r="958"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row>
    <row r="959"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row>
    <row r="960"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row>
    <row r="961"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row>
    <row r="962"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row>
    <row r="963"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row>
    <row r="964"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row>
    <row r="965"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row>
    <row r="96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row>
    <row r="967"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row>
    <row r="968"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row>
    <row r="969"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row>
    <row r="970"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row>
    <row r="971"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row>
    <row r="972"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row>
    <row r="973"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row>
    <row r="974"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row>
    <row r="975"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row>
    <row r="97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row>
    <row r="977"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row>
    <row r="978"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row>
    <row r="979"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row>
    <row r="980"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row>
    <row r="981"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row>
    <row r="982"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row>
    <row r="983"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row>
    <row r="984"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row>
    <row r="985"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row>
    <row r="98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row>
    <row r="987"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row>
    <row r="988"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row>
    <row r="989"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row>
    <row r="990"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row>
    <row r="991"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row>
    <row r="992"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row>
    <row r="993"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row>
    <row r="994"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row>
    <row r="995"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row>
    <row r="99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row>
    <row r="997"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row>
    <row r="998"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row>
    <row r="999"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row>
    <row r="1000"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2.0"/>
    <col customWidth="1" min="2" max="2" width="12.38"/>
    <col customWidth="1" hidden="1" min="3" max="15" width="8.63"/>
    <col customWidth="1" min="16" max="16" width="11.88"/>
    <col customWidth="1" min="17" max="17" width="14.5"/>
    <col customWidth="1" hidden="1" min="18" max="29" width="8.63"/>
    <col customWidth="1" hidden="1" min="30" max="30" width="11.63"/>
    <col customWidth="1" hidden="1" min="31" max="45" width="8.63"/>
    <col customWidth="1" min="46" max="47" width="8.88"/>
    <col customWidth="1" hidden="1" min="48" max="48" width="8.63"/>
    <col customWidth="1" min="49" max="53" width="8.63"/>
  </cols>
  <sheetData>
    <row r="1" ht="12.75" hidden="1" customHeight="1">
      <c r="A1" s="1"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row>
    <row r="2" ht="12.75" hidden="1"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row>
    <row r="3" ht="12.75" hidden="1" customHeight="1">
      <c r="A3" s="39"/>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row>
    <row r="4" ht="12.75" hidden="1"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row>
    <row r="5" ht="12.75" hidden="1"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row>
    <row r="6" ht="12.75" hidden="1"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row>
    <row r="7" ht="12.75" hidden="1" customHeight="1">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row>
    <row r="8" ht="12.75" hidden="1"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row>
    <row r="9" ht="12.75" hidden="1"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row>
    <row r="10" ht="12.75" hidden="1"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row>
    <row r="11" ht="12.75" hidden="1"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row>
    <row r="12" ht="12.75" hidden="1"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row>
    <row r="13" ht="12.75" hidden="1"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row>
    <row r="14" ht="12.75" hidden="1" customHeight="1">
      <c r="A14" s="87" t="s">
        <v>114</v>
      </c>
      <c r="B14" s="2"/>
      <c r="C14" s="2"/>
      <c r="D14" s="2"/>
      <c r="E14" s="2"/>
      <c r="F14" s="2"/>
      <c r="G14" s="2"/>
      <c r="H14" s="2"/>
      <c r="I14" s="2"/>
      <c r="J14" s="87" t="s">
        <v>152</v>
      </c>
      <c r="K14" s="2"/>
      <c r="L14" s="2"/>
      <c r="M14" s="2"/>
      <c r="N14" s="2"/>
      <c r="O14" s="2"/>
      <c r="P14" s="87" t="s">
        <v>153</v>
      </c>
      <c r="Q14" s="2"/>
      <c r="R14" s="2"/>
      <c r="S14" s="2"/>
      <c r="T14" s="2"/>
      <c r="U14" s="2"/>
      <c r="V14" s="2"/>
      <c r="W14" s="2"/>
      <c r="X14" s="2"/>
      <c r="Y14" s="2"/>
      <c r="Z14" s="2"/>
      <c r="AA14" s="2"/>
      <c r="AB14" s="2"/>
      <c r="AC14" s="2"/>
      <c r="AD14" s="87" t="s">
        <v>154</v>
      </c>
      <c r="AE14" s="2"/>
      <c r="AF14" s="2"/>
      <c r="AG14" s="2"/>
      <c r="AH14" s="2"/>
      <c r="AI14" s="2"/>
      <c r="AJ14" s="2"/>
      <c r="AK14" s="2"/>
      <c r="AL14" s="2"/>
      <c r="AM14" s="2"/>
      <c r="AN14" s="2"/>
      <c r="AO14" s="2"/>
      <c r="AP14" s="2"/>
      <c r="AQ14" s="2"/>
      <c r="AR14" s="2"/>
      <c r="AS14" s="2"/>
      <c r="AT14" s="87" t="s">
        <v>155</v>
      </c>
      <c r="AU14" s="2"/>
      <c r="AV14" s="2"/>
      <c r="AW14" s="2"/>
      <c r="AX14" s="2"/>
      <c r="AY14" s="2"/>
      <c r="AZ14" s="2"/>
      <c r="BA14" s="2"/>
    </row>
    <row r="15" ht="12.75" customHeight="1">
      <c r="A15" s="2" t="s">
        <v>156</v>
      </c>
      <c r="B15" s="40">
        <f>IF('Making a face sheet'!C11="","",'Making a face sheet'!C11)</f>
        <v>56</v>
      </c>
      <c r="C15" s="2" t="s">
        <v>158</v>
      </c>
      <c r="D15" s="2"/>
      <c r="E15" s="2"/>
      <c r="F15" s="2"/>
      <c r="G15" s="2"/>
      <c r="H15" s="2"/>
      <c r="I15" s="2"/>
      <c r="J15" s="2">
        <v>0.0</v>
      </c>
      <c r="K15" s="2" t="s">
        <v>86</v>
      </c>
      <c r="L15" s="2"/>
      <c r="M15" s="2"/>
      <c r="N15" s="2"/>
      <c r="O15" s="2"/>
      <c r="P15" s="41" t="s">
        <v>159</v>
      </c>
      <c r="Q15" s="40" t="str">
        <f>IF('Demographic entry'!B6="select","",'Demographic entry'!B6)</f>
        <v>M</v>
      </c>
      <c r="R15" s="2" t="s">
        <v>160</v>
      </c>
      <c r="S15" s="2"/>
      <c r="T15" s="2"/>
      <c r="U15" s="2"/>
      <c r="V15" s="2"/>
      <c r="W15" s="2"/>
      <c r="X15" s="2"/>
      <c r="Y15" s="2"/>
      <c r="Z15" s="2"/>
      <c r="AA15" s="2"/>
      <c r="AB15" s="2"/>
      <c r="AC15" s="2"/>
      <c r="AD15" s="9" t="s">
        <v>161</v>
      </c>
      <c r="AE15" s="2"/>
      <c r="AF15" s="2"/>
      <c r="AG15" s="2"/>
      <c r="AH15" s="2"/>
      <c r="AI15" s="2"/>
      <c r="AJ15" s="2"/>
      <c r="AK15" s="2"/>
      <c r="AL15" s="2"/>
      <c r="AM15" s="2"/>
      <c r="AN15" s="2"/>
      <c r="AO15" s="2"/>
      <c r="AP15" s="2"/>
      <c r="AQ15" s="2"/>
      <c r="AR15" s="2"/>
      <c r="AS15" s="2"/>
      <c r="AT15" s="41" t="s">
        <v>162</v>
      </c>
      <c r="AU15" s="40">
        <f>IF(B15="","",VLOOKUP(Q18,$AD$19:$AG$42,4,FALSE))</f>
        <v>0.09</v>
      </c>
      <c r="AV15" s="2" t="s">
        <v>163</v>
      </c>
      <c r="AW15" s="2"/>
      <c r="AX15" s="2"/>
      <c r="AY15" s="2"/>
      <c r="AZ15" s="2"/>
      <c r="BA15" s="2"/>
    </row>
    <row r="16" ht="12.75" customHeight="1">
      <c r="A16" s="2"/>
      <c r="B16" s="2"/>
      <c r="C16" s="2"/>
      <c r="D16" s="2"/>
      <c r="E16" s="2"/>
      <c r="F16" s="2"/>
      <c r="G16" s="2"/>
      <c r="H16" s="2"/>
      <c r="I16" s="2"/>
      <c r="J16" s="2">
        <v>18.0</v>
      </c>
      <c r="K16" s="2" t="s">
        <v>164</v>
      </c>
      <c r="L16" s="2"/>
      <c r="M16" s="2"/>
      <c r="N16" s="2"/>
      <c r="O16" s="2"/>
      <c r="P16" s="41" t="s">
        <v>165</v>
      </c>
      <c r="Q16" s="40" t="str">
        <f>IF('Demographic entry'!B4="","",VLOOKUP('Demographic entry'!B4,$J$15:$K$22,2,1))</f>
        <v>45-54</v>
      </c>
      <c r="R16" s="2" t="s">
        <v>166</v>
      </c>
      <c r="S16" s="2"/>
      <c r="T16" s="2"/>
      <c r="U16" s="2"/>
      <c r="V16" s="2"/>
      <c r="W16" s="2"/>
      <c r="X16" s="2"/>
      <c r="Y16" s="2"/>
      <c r="Z16" s="2"/>
      <c r="AA16" s="2"/>
      <c r="AB16" s="2"/>
      <c r="AC16" s="2"/>
      <c r="AD16" s="9" t="s">
        <v>167</v>
      </c>
      <c r="AE16" s="2"/>
      <c r="AF16" s="2"/>
      <c r="AG16" s="2"/>
      <c r="AH16" s="2"/>
      <c r="AI16" s="2"/>
      <c r="AJ16" s="2"/>
      <c r="AK16" s="2"/>
      <c r="AL16" s="2"/>
      <c r="AM16" s="2"/>
      <c r="AN16" s="2"/>
      <c r="AO16" s="2"/>
      <c r="AP16" s="2"/>
      <c r="AQ16" s="2"/>
      <c r="AR16" s="2"/>
      <c r="AS16" s="2"/>
      <c r="AT16" s="41" t="s">
        <v>92</v>
      </c>
      <c r="AU16" s="40">
        <f>IF(AU15="","",ROUND(((_xlfn.NORM.S.DIST(AU15,TRUE)*100)),0))</f>
        <v>54</v>
      </c>
      <c r="AV16" s="2" t="s">
        <v>168</v>
      </c>
      <c r="AW16" s="2"/>
      <c r="AX16" s="2"/>
      <c r="AY16" s="2"/>
      <c r="AZ16" s="2"/>
      <c r="BA16" s="2"/>
    </row>
    <row r="17" ht="12.75" customHeight="1">
      <c r="A17" s="2"/>
      <c r="B17" s="2"/>
      <c r="C17" s="2"/>
      <c r="D17" s="2"/>
      <c r="E17" s="2"/>
      <c r="F17" s="2"/>
      <c r="G17" s="2"/>
      <c r="H17" s="2"/>
      <c r="I17" s="2"/>
      <c r="J17" s="2">
        <v>25.0</v>
      </c>
      <c r="K17" s="2" t="s">
        <v>169</v>
      </c>
      <c r="L17" s="2"/>
      <c r="M17" s="2"/>
      <c r="N17" s="2"/>
      <c r="O17" s="2"/>
      <c r="P17" s="41" t="s">
        <v>170</v>
      </c>
      <c r="Q17" s="40" t="str">
        <f>IF('Demographic entry'!B7="select","",IF(AND('Demographic entry'!B7&lt;16),"&lt;16","16+"))</f>
        <v>&lt;16</v>
      </c>
      <c r="R17" s="2" t="s">
        <v>171</v>
      </c>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41" t="s">
        <v>172</v>
      </c>
      <c r="AU17" s="40">
        <f>IF(AU15="","",ROUND((((AU15*10)+50)),0))</f>
        <v>51</v>
      </c>
      <c r="AV17" s="2" t="s">
        <v>173</v>
      </c>
      <c r="AW17" s="2"/>
      <c r="AX17" s="2"/>
      <c r="AY17" s="2"/>
      <c r="AZ17" s="2"/>
      <c r="BA17" s="2"/>
    </row>
    <row r="18" ht="12.75" customHeight="1">
      <c r="A18" s="2"/>
      <c r="B18" s="2"/>
      <c r="C18" s="2"/>
      <c r="D18" s="2"/>
      <c r="E18" s="2"/>
      <c r="F18" s="2"/>
      <c r="G18" s="2"/>
      <c r="H18" s="2"/>
      <c r="I18" s="2"/>
      <c r="J18" s="2">
        <v>35.0</v>
      </c>
      <c r="K18" s="2" t="s">
        <v>174</v>
      </c>
      <c r="L18" s="2"/>
      <c r="M18" s="2"/>
      <c r="N18" s="2"/>
      <c r="O18" s="2"/>
      <c r="P18" s="41" t="s">
        <v>175</v>
      </c>
      <c r="Q18" s="40" t="str">
        <f>IF(B15="","",Q15&amp;" "&amp;Q16&amp;" "&amp;Q17&amp;"")</f>
        <v>M 45-54 &lt;16</v>
      </c>
      <c r="R18" s="2" t="s">
        <v>176</v>
      </c>
      <c r="S18" s="2"/>
      <c r="T18" s="2"/>
      <c r="U18" s="2"/>
      <c r="V18" s="2"/>
      <c r="W18" s="2"/>
      <c r="X18" s="2"/>
      <c r="Y18" s="2"/>
      <c r="Z18" s="2"/>
      <c r="AA18" s="2"/>
      <c r="AB18" s="2"/>
      <c r="AC18" s="2"/>
      <c r="AD18" s="90" t="s">
        <v>177</v>
      </c>
      <c r="AE18" s="90" t="s">
        <v>129</v>
      </c>
      <c r="AF18" s="90" t="s">
        <v>130</v>
      </c>
      <c r="AG18" s="90" t="s">
        <v>131</v>
      </c>
      <c r="AH18" s="2"/>
      <c r="AI18" s="2"/>
      <c r="AJ18" s="2"/>
      <c r="AK18" s="2"/>
      <c r="AL18" s="2"/>
      <c r="AM18" s="2"/>
      <c r="AN18" s="2"/>
      <c r="AO18" s="2"/>
      <c r="AP18" s="2"/>
      <c r="AQ18" s="2"/>
      <c r="AR18" s="2"/>
      <c r="AS18" s="2"/>
      <c r="AT18" s="2"/>
      <c r="AU18" s="2"/>
      <c r="AV18" s="2"/>
      <c r="AW18" s="2"/>
      <c r="AX18" s="2"/>
      <c r="AY18" s="2"/>
      <c r="AZ18" s="2"/>
      <c r="BA18" s="2"/>
    </row>
    <row r="19" ht="12.75" customHeight="1">
      <c r="A19" s="2"/>
      <c r="B19" s="2"/>
      <c r="C19" s="2"/>
      <c r="D19" s="2"/>
      <c r="E19" s="2"/>
      <c r="F19" s="2"/>
      <c r="G19" s="2"/>
      <c r="H19" s="2"/>
      <c r="I19" s="2"/>
      <c r="J19" s="2">
        <v>45.0</v>
      </c>
      <c r="K19" s="2" t="s">
        <v>178</v>
      </c>
      <c r="L19" s="2"/>
      <c r="M19" s="2"/>
      <c r="N19" s="2"/>
      <c r="O19" s="2"/>
      <c r="P19" s="9"/>
      <c r="Q19" s="2"/>
      <c r="R19" s="2"/>
      <c r="S19" s="2"/>
      <c r="T19" s="2"/>
      <c r="U19" s="2"/>
      <c r="V19" s="2"/>
      <c r="W19" s="2"/>
      <c r="X19" s="2"/>
      <c r="Y19" s="2"/>
      <c r="Z19" s="2"/>
      <c r="AA19" s="2"/>
      <c r="AB19" s="2"/>
      <c r="AC19" s="2"/>
      <c r="AD19" s="2" t="s">
        <v>179</v>
      </c>
      <c r="AE19" s="2">
        <v>65.32</v>
      </c>
      <c r="AF19" s="2">
        <v>10.17</v>
      </c>
      <c r="AG19" s="46">
        <f t="shared" ref="AG19:AG42" si="1">IF($B$15="","",ROUND((($B$15-AE19)/AF19),2))</f>
        <v>-0.92</v>
      </c>
      <c r="AH19" s="2" t="s">
        <v>180</v>
      </c>
      <c r="AI19" s="2"/>
      <c r="AJ19" s="2"/>
      <c r="AK19" s="2"/>
      <c r="AL19" s="2"/>
      <c r="AM19" s="2"/>
      <c r="AN19" s="2"/>
      <c r="AO19" s="2"/>
      <c r="AP19" s="2"/>
      <c r="AQ19" s="2"/>
      <c r="AR19" s="2"/>
      <c r="AS19" s="2"/>
      <c r="AT19" s="2"/>
      <c r="AU19" s="2"/>
      <c r="AV19" s="2"/>
      <c r="AW19" s="2"/>
      <c r="AX19" s="2"/>
      <c r="AY19" s="2"/>
      <c r="AZ19" s="2"/>
      <c r="BA19" s="2"/>
    </row>
    <row r="20" ht="12.75" customHeight="1">
      <c r="A20" s="2"/>
      <c r="B20" s="2"/>
      <c r="C20" s="2"/>
      <c r="D20" s="2"/>
      <c r="E20" s="2"/>
      <c r="F20" s="2"/>
      <c r="G20" s="2"/>
      <c r="H20" s="2"/>
      <c r="I20" s="2"/>
      <c r="J20" s="2">
        <v>55.0</v>
      </c>
      <c r="K20" s="2" t="s">
        <v>181</v>
      </c>
      <c r="L20" s="2"/>
      <c r="M20" s="2"/>
      <c r="N20" s="2"/>
      <c r="O20" s="2"/>
      <c r="P20" s="2"/>
      <c r="Q20" s="2"/>
      <c r="R20" s="2"/>
      <c r="S20" s="2"/>
      <c r="T20" s="2"/>
      <c r="U20" s="2"/>
      <c r="V20" s="2"/>
      <c r="W20" s="2"/>
      <c r="X20" s="2"/>
      <c r="Y20" s="2"/>
      <c r="Z20" s="2"/>
      <c r="AA20" s="2"/>
      <c r="AB20" s="2"/>
      <c r="AC20" s="2"/>
      <c r="AD20" s="2" t="s">
        <v>182</v>
      </c>
      <c r="AE20" s="2">
        <v>61.33</v>
      </c>
      <c r="AF20" s="2">
        <v>8.93</v>
      </c>
      <c r="AG20" s="46">
        <f t="shared" si="1"/>
        <v>-0.6</v>
      </c>
      <c r="AH20" s="2"/>
      <c r="AI20" s="2"/>
      <c r="AJ20" s="2"/>
      <c r="AK20" s="2"/>
      <c r="AL20" s="2"/>
      <c r="AM20" s="2"/>
      <c r="AN20" s="2"/>
      <c r="AO20" s="2"/>
      <c r="AP20" s="2"/>
      <c r="AQ20" s="2"/>
      <c r="AR20" s="2"/>
      <c r="AS20" s="2"/>
      <c r="AT20" s="2"/>
      <c r="AU20" s="2"/>
      <c r="AV20" s="2"/>
      <c r="AW20" s="2"/>
      <c r="AX20" s="2"/>
      <c r="AY20" s="2"/>
      <c r="AZ20" s="2"/>
      <c r="BA20" s="2"/>
    </row>
    <row r="21" ht="12.75" customHeight="1">
      <c r="A21" s="2"/>
      <c r="B21" s="2"/>
      <c r="C21" s="2"/>
      <c r="D21" s="2"/>
      <c r="E21" s="2"/>
      <c r="F21" s="2"/>
      <c r="G21" s="2"/>
      <c r="H21" s="2"/>
      <c r="I21" s="2"/>
      <c r="J21" s="2">
        <v>65.0</v>
      </c>
      <c r="K21" s="2" t="s">
        <v>183</v>
      </c>
      <c r="L21" s="2"/>
      <c r="M21" s="2"/>
      <c r="N21" s="2"/>
      <c r="O21" s="2"/>
      <c r="P21" s="2"/>
      <c r="Q21" s="2"/>
      <c r="R21" s="2"/>
      <c r="S21" s="2"/>
      <c r="T21" s="2"/>
      <c r="U21" s="2"/>
      <c r="V21" s="2"/>
      <c r="W21" s="2"/>
      <c r="X21" s="2"/>
      <c r="Y21" s="2"/>
      <c r="Z21" s="2"/>
      <c r="AA21" s="2"/>
      <c r="AB21" s="2"/>
      <c r="AC21" s="2"/>
      <c r="AD21" s="2" t="s">
        <v>184</v>
      </c>
      <c r="AE21" s="2">
        <v>56.77</v>
      </c>
      <c r="AF21" s="2">
        <v>8.42</v>
      </c>
      <c r="AG21" s="46">
        <f t="shared" si="1"/>
        <v>-0.09</v>
      </c>
      <c r="AH21" s="2"/>
      <c r="AI21" s="2"/>
      <c r="AJ21" s="2"/>
      <c r="AK21" s="2"/>
      <c r="AL21" s="2"/>
      <c r="AM21" s="2"/>
      <c r="AN21" s="2"/>
      <c r="AO21" s="2"/>
      <c r="AP21" s="2"/>
      <c r="AQ21" s="2"/>
      <c r="AR21" s="2"/>
      <c r="AS21" s="2"/>
      <c r="AT21" s="2"/>
      <c r="AU21" s="2"/>
      <c r="AV21" s="2"/>
      <c r="AW21" s="2"/>
      <c r="AX21" s="2"/>
      <c r="AY21" s="2"/>
      <c r="AZ21" s="2"/>
      <c r="BA21" s="2"/>
    </row>
    <row r="22" ht="12.75" customHeight="1">
      <c r="A22" s="2"/>
      <c r="B22" s="2"/>
      <c r="C22" s="2"/>
      <c r="D22" s="2"/>
      <c r="E22" s="2"/>
      <c r="F22" s="2"/>
      <c r="G22" s="2"/>
      <c r="H22" s="2"/>
      <c r="I22" s="2"/>
      <c r="J22" s="2">
        <v>75.0</v>
      </c>
      <c r="K22" s="2" t="s">
        <v>110</v>
      </c>
      <c r="L22" s="2"/>
      <c r="M22" s="2"/>
      <c r="N22" s="2"/>
      <c r="O22" s="2"/>
      <c r="P22" s="2"/>
      <c r="Q22" s="2"/>
      <c r="R22" s="2"/>
      <c r="S22" s="2"/>
      <c r="T22" s="2"/>
      <c r="U22" s="2"/>
      <c r="V22" s="2"/>
      <c r="W22" s="2"/>
      <c r="X22" s="2"/>
      <c r="Y22" s="2"/>
      <c r="Z22" s="2"/>
      <c r="AA22" s="90"/>
      <c r="AB22" s="90"/>
      <c r="AC22" s="2"/>
      <c r="AD22" s="2" t="s">
        <v>185</v>
      </c>
      <c r="AE22" s="2">
        <v>55.42</v>
      </c>
      <c r="AF22" s="2">
        <v>6.63</v>
      </c>
      <c r="AG22" s="46">
        <f t="shared" si="1"/>
        <v>0.09</v>
      </c>
      <c r="AH22" s="2"/>
      <c r="AI22" s="2"/>
      <c r="AJ22" s="2"/>
      <c r="AK22" s="2"/>
      <c r="AL22" s="2"/>
      <c r="AM22" s="2"/>
      <c r="AN22" s="2"/>
      <c r="AO22" s="2"/>
      <c r="AP22" s="2"/>
      <c r="AQ22" s="2"/>
      <c r="AR22" s="2"/>
      <c r="AS22" s="2"/>
      <c r="AT22" s="2"/>
      <c r="AU22" s="2"/>
      <c r="AV22" s="2"/>
      <c r="AW22" s="2"/>
      <c r="AX22" s="2"/>
      <c r="AY22" s="2"/>
      <c r="AZ22" s="2"/>
      <c r="BA22" s="2"/>
    </row>
    <row r="23" ht="12.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t="s">
        <v>186</v>
      </c>
      <c r="AE23" s="2">
        <v>50.5</v>
      </c>
      <c r="AF23" s="2">
        <v>8.46</v>
      </c>
      <c r="AG23" s="46">
        <f t="shared" si="1"/>
        <v>0.65</v>
      </c>
      <c r="AH23" s="2"/>
      <c r="AI23" s="2"/>
      <c r="AJ23" s="2"/>
      <c r="AK23" s="2"/>
      <c r="AL23" s="2"/>
      <c r="AM23" s="2"/>
      <c r="AN23" s="2"/>
      <c r="AO23" s="2"/>
      <c r="AP23" s="2"/>
      <c r="AQ23" s="2"/>
      <c r="AR23" s="2"/>
      <c r="AS23" s="2"/>
      <c r="AT23" s="2"/>
      <c r="AU23" s="2"/>
      <c r="AV23" s="2"/>
      <c r="AW23" s="2"/>
      <c r="AX23" s="2"/>
      <c r="AY23" s="2"/>
      <c r="AZ23" s="2"/>
      <c r="BA23" s="2"/>
    </row>
    <row r="24" ht="12.7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t="s">
        <v>187</v>
      </c>
      <c r="AE24" s="2">
        <v>47.85</v>
      </c>
      <c r="AF24" s="2">
        <v>5.76</v>
      </c>
      <c r="AG24" s="46">
        <f t="shared" si="1"/>
        <v>1.41</v>
      </c>
      <c r="AH24" s="2"/>
      <c r="AI24" s="2"/>
      <c r="AJ24" s="2"/>
      <c r="AK24" s="2"/>
      <c r="AL24" s="2"/>
      <c r="AM24" s="2"/>
      <c r="AN24" s="2"/>
      <c r="AO24" s="2"/>
      <c r="AP24" s="2"/>
      <c r="AQ24" s="2"/>
      <c r="AR24" s="2"/>
      <c r="AS24" s="2"/>
      <c r="AT24" s="2"/>
      <c r="AU24" s="2"/>
      <c r="AV24" s="2"/>
      <c r="AW24" s="2"/>
      <c r="AX24" s="2"/>
      <c r="AY24" s="2"/>
      <c r="AZ24" s="2"/>
      <c r="BA24" s="2"/>
    </row>
    <row r="25" ht="12.75" customHeight="1">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t="s">
        <v>188</v>
      </c>
      <c r="AE25" s="2">
        <v>67.55</v>
      </c>
      <c r="AF25" s="2">
        <v>10.92</v>
      </c>
      <c r="AG25" s="46">
        <f t="shared" si="1"/>
        <v>-1.06</v>
      </c>
      <c r="AH25" s="2"/>
      <c r="AI25" s="2"/>
      <c r="AJ25" s="2"/>
      <c r="AK25" s="2"/>
      <c r="AL25" s="2"/>
      <c r="AM25" s="2"/>
      <c r="AN25" s="2"/>
      <c r="AO25" s="2"/>
      <c r="AP25" s="2"/>
      <c r="AQ25" s="2"/>
      <c r="AR25" s="2"/>
      <c r="AS25" s="2"/>
      <c r="AT25" s="2"/>
      <c r="AU25" s="2"/>
      <c r="AV25" s="2"/>
      <c r="AW25" s="2"/>
      <c r="AX25" s="2"/>
      <c r="AY25" s="2"/>
      <c r="AZ25" s="2"/>
      <c r="BA25" s="2"/>
    </row>
    <row r="26" ht="12.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t="s">
        <v>189</v>
      </c>
      <c r="AE26" s="2">
        <v>62.65</v>
      </c>
      <c r="AF26" s="2">
        <v>6.11</v>
      </c>
      <c r="AG26" s="46">
        <f t="shared" si="1"/>
        <v>-1.09</v>
      </c>
      <c r="AH26" s="2"/>
      <c r="AI26" s="2"/>
      <c r="AJ26" s="2"/>
      <c r="AK26" s="2"/>
      <c r="AL26" s="2"/>
      <c r="AM26" s="2"/>
      <c r="AN26" s="2"/>
      <c r="AO26" s="2"/>
      <c r="AP26" s="2"/>
      <c r="AQ26" s="2"/>
      <c r="AR26" s="2"/>
      <c r="AS26" s="2"/>
      <c r="AT26" s="2"/>
      <c r="AU26" s="2"/>
      <c r="AV26" s="2"/>
      <c r="AW26" s="2"/>
      <c r="AX26" s="2"/>
      <c r="AY26" s="2"/>
      <c r="AZ26" s="2"/>
      <c r="BA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t="s">
        <v>190</v>
      </c>
      <c r="AE27" s="2">
        <v>66.55</v>
      </c>
      <c r="AF27" s="2">
        <v>8.79</v>
      </c>
      <c r="AG27" s="46">
        <f t="shared" si="1"/>
        <v>-1.2</v>
      </c>
      <c r="AH27" s="2"/>
      <c r="AI27" s="2"/>
      <c r="AJ27" s="2"/>
      <c r="AK27" s="2"/>
      <c r="AL27" s="2"/>
      <c r="AM27" s="2"/>
      <c r="AN27" s="2"/>
      <c r="AO27" s="2"/>
      <c r="AP27" s="2"/>
      <c r="AQ27" s="2"/>
      <c r="AR27" s="2"/>
      <c r="AS27" s="2"/>
      <c r="AT27" s="2"/>
      <c r="AU27" s="2"/>
      <c r="AV27" s="2"/>
      <c r="AW27" s="2"/>
      <c r="AX27" s="2"/>
      <c r="AY27" s="2"/>
      <c r="AZ27" s="2"/>
      <c r="BA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t="s">
        <v>191</v>
      </c>
      <c r="AE28" s="2">
        <v>58.62</v>
      </c>
      <c r="AF28" s="2">
        <v>9.92</v>
      </c>
      <c r="AG28" s="46">
        <f t="shared" si="1"/>
        <v>-0.26</v>
      </c>
      <c r="AH28" s="2"/>
      <c r="AI28" s="2"/>
      <c r="AJ28" s="2"/>
      <c r="AK28" s="2"/>
      <c r="AL28" s="2"/>
      <c r="AM28" s="2"/>
      <c r="AN28" s="2"/>
      <c r="AO28" s="2"/>
      <c r="AP28" s="2"/>
      <c r="AQ28" s="2"/>
      <c r="AR28" s="2"/>
      <c r="AS28" s="2"/>
      <c r="AT28" s="2"/>
      <c r="AU28" s="2"/>
      <c r="AV28" s="2"/>
      <c r="AW28" s="2"/>
      <c r="AX28" s="2"/>
      <c r="AY28" s="2"/>
      <c r="AZ28" s="2"/>
      <c r="BA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t="s">
        <v>192</v>
      </c>
      <c r="AE29" s="2">
        <v>50.8</v>
      </c>
      <c r="AF29" s="2">
        <v>6.75</v>
      </c>
      <c r="AG29" s="46">
        <f t="shared" si="1"/>
        <v>0.77</v>
      </c>
      <c r="AH29" s="2"/>
      <c r="AI29" s="2"/>
      <c r="AJ29" s="2"/>
      <c r="AK29" s="2"/>
      <c r="AL29" s="2"/>
      <c r="AM29" s="2"/>
      <c r="AN29" s="2"/>
      <c r="AO29" s="2"/>
      <c r="AP29" s="2"/>
      <c r="AQ29" s="2"/>
      <c r="AR29" s="2"/>
      <c r="AS29" s="2"/>
      <c r="AT29" s="2"/>
      <c r="AU29" s="2"/>
      <c r="AV29" s="2"/>
      <c r="AW29" s="2"/>
      <c r="AX29" s="2"/>
      <c r="AY29" s="2"/>
      <c r="AZ29" s="2"/>
      <c r="BA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t="s">
        <v>193</v>
      </c>
      <c r="AE30" s="2">
        <v>49.18</v>
      </c>
      <c r="AF30" s="2">
        <v>4.67</v>
      </c>
      <c r="AG30" s="46">
        <f t="shared" si="1"/>
        <v>1.46</v>
      </c>
      <c r="AH30" s="2"/>
      <c r="AI30" s="2"/>
      <c r="AJ30" s="2"/>
      <c r="AK30" s="2"/>
      <c r="AL30" s="2"/>
      <c r="AM30" s="2"/>
      <c r="AN30" s="2"/>
      <c r="AO30" s="2"/>
      <c r="AP30" s="2"/>
      <c r="AQ30" s="2"/>
      <c r="AR30" s="2"/>
      <c r="AS30" s="2"/>
      <c r="AT30" s="2"/>
      <c r="AU30" s="2"/>
      <c r="AV30" s="2"/>
      <c r="AW30" s="2"/>
      <c r="AX30" s="2"/>
      <c r="AY30" s="2"/>
      <c r="AZ30" s="2"/>
      <c r="BA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t="s">
        <v>194</v>
      </c>
      <c r="AE31" s="2">
        <v>64.78</v>
      </c>
      <c r="AF31" s="2">
        <v>8.85</v>
      </c>
      <c r="AG31" s="46">
        <f t="shared" si="1"/>
        <v>-0.99</v>
      </c>
      <c r="AH31" s="2"/>
      <c r="AI31" s="2"/>
      <c r="AJ31" s="2"/>
      <c r="AK31" s="2"/>
      <c r="AL31" s="2"/>
      <c r="AM31" s="2"/>
      <c r="AN31" s="2"/>
      <c r="AO31" s="2"/>
      <c r="AP31" s="2"/>
      <c r="AQ31" s="2"/>
      <c r="AR31" s="2"/>
      <c r="AS31" s="2"/>
      <c r="AT31" s="2"/>
      <c r="AU31" s="2"/>
      <c r="AV31" s="2"/>
      <c r="AW31" s="2"/>
      <c r="AX31" s="2"/>
      <c r="AY31" s="2"/>
      <c r="AZ31" s="2"/>
      <c r="BA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t="s">
        <v>195</v>
      </c>
      <c r="AE32" s="2">
        <v>65.3</v>
      </c>
      <c r="AF32" s="2">
        <v>10.3</v>
      </c>
      <c r="AG32" s="46">
        <f t="shared" si="1"/>
        <v>-0.9</v>
      </c>
      <c r="AH32" s="2"/>
      <c r="AI32" s="2"/>
      <c r="AJ32" s="2"/>
      <c r="AK32" s="2"/>
      <c r="AL32" s="2"/>
      <c r="AM32" s="2"/>
      <c r="AN32" s="2"/>
      <c r="AO32" s="2"/>
      <c r="AP32" s="2"/>
      <c r="AQ32" s="2"/>
      <c r="AR32" s="2"/>
      <c r="AS32" s="2"/>
      <c r="AT32" s="2"/>
      <c r="AU32" s="2"/>
      <c r="AV32" s="2"/>
      <c r="AW32" s="2"/>
      <c r="AX32" s="2"/>
      <c r="AY32" s="2"/>
      <c r="AZ32" s="2"/>
      <c r="BA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t="s">
        <v>196</v>
      </c>
      <c r="AE33" s="2">
        <v>63.33</v>
      </c>
      <c r="AF33" s="2">
        <v>10.51</v>
      </c>
      <c r="AG33" s="46">
        <f t="shared" si="1"/>
        <v>-0.7</v>
      </c>
      <c r="AH33" s="2"/>
      <c r="AI33" s="2"/>
      <c r="AJ33" s="2"/>
      <c r="AK33" s="2"/>
      <c r="AL33" s="2"/>
      <c r="AM33" s="2"/>
      <c r="AN33" s="2"/>
      <c r="AO33" s="2"/>
      <c r="AP33" s="2"/>
      <c r="AQ33" s="2"/>
      <c r="AR33" s="2"/>
      <c r="AS33" s="2"/>
      <c r="AT33" s="2"/>
      <c r="AU33" s="2"/>
      <c r="AV33" s="2"/>
      <c r="AW33" s="2"/>
      <c r="AX33" s="2"/>
      <c r="AY33" s="2"/>
      <c r="AZ33" s="2"/>
      <c r="BA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t="s">
        <v>197</v>
      </c>
      <c r="AE34" s="2">
        <v>60.0</v>
      </c>
      <c r="AF34" s="2">
        <v>8.45</v>
      </c>
      <c r="AG34" s="46">
        <f t="shared" si="1"/>
        <v>-0.47</v>
      </c>
      <c r="AH34" s="2"/>
      <c r="AI34" s="2"/>
      <c r="AJ34" s="2"/>
      <c r="AK34" s="2"/>
      <c r="AL34" s="2"/>
      <c r="AM34" s="2"/>
      <c r="AN34" s="2"/>
      <c r="AO34" s="2"/>
      <c r="AP34" s="2"/>
      <c r="AQ34" s="2"/>
      <c r="AR34" s="2"/>
      <c r="AS34" s="2"/>
      <c r="AT34" s="2"/>
      <c r="AU34" s="2"/>
      <c r="AV34" s="2"/>
      <c r="AW34" s="2"/>
      <c r="AX34" s="2"/>
      <c r="AY34" s="2"/>
      <c r="AZ34" s="2"/>
      <c r="BA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t="s">
        <v>198</v>
      </c>
      <c r="AE35" s="2">
        <v>55.85</v>
      </c>
      <c r="AF35" s="2">
        <v>8.64</v>
      </c>
      <c r="AG35" s="46">
        <f t="shared" si="1"/>
        <v>0.02</v>
      </c>
      <c r="AH35" s="2"/>
      <c r="AI35" s="2"/>
      <c r="AJ35" s="2"/>
      <c r="AK35" s="2"/>
      <c r="AL35" s="2"/>
      <c r="AM35" s="2"/>
      <c r="AN35" s="2"/>
      <c r="AO35" s="2"/>
      <c r="AP35" s="2"/>
      <c r="AQ35" s="2"/>
      <c r="AR35" s="2"/>
      <c r="AS35" s="2"/>
      <c r="AT35" s="2"/>
      <c r="AU35" s="2"/>
      <c r="AV35" s="2"/>
      <c r="AW35" s="2"/>
      <c r="AX35" s="2"/>
      <c r="AY35" s="2"/>
      <c r="AZ35" s="2"/>
      <c r="BA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t="s">
        <v>199</v>
      </c>
      <c r="AE36" s="2">
        <v>52.85</v>
      </c>
      <c r="AF36" s="2">
        <v>7.53</v>
      </c>
      <c r="AG36" s="46">
        <f t="shared" si="1"/>
        <v>0.42</v>
      </c>
      <c r="AH36" s="2"/>
      <c r="AI36" s="2"/>
      <c r="AJ36" s="2"/>
      <c r="AK36" s="2"/>
      <c r="AL36" s="2"/>
      <c r="AM36" s="2"/>
      <c r="AN36" s="2"/>
      <c r="AO36" s="2"/>
      <c r="AP36" s="2"/>
      <c r="AQ36" s="2"/>
      <c r="AR36" s="2"/>
      <c r="AS36" s="2"/>
      <c r="AT36" s="2"/>
      <c r="AU36" s="2"/>
      <c r="AV36" s="2"/>
      <c r="AW36" s="2"/>
      <c r="AX36" s="2"/>
      <c r="AY36" s="2"/>
      <c r="AZ36" s="2"/>
      <c r="BA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t="s">
        <v>200</v>
      </c>
      <c r="AE37" s="2">
        <v>65.3</v>
      </c>
      <c r="AF37" s="2">
        <v>9.54</v>
      </c>
      <c r="AG37" s="46">
        <f t="shared" si="1"/>
        <v>-0.97</v>
      </c>
      <c r="AH37" s="2"/>
      <c r="AI37" s="2"/>
      <c r="AJ37" s="2"/>
      <c r="AK37" s="2"/>
      <c r="AL37" s="2"/>
      <c r="AM37" s="2"/>
      <c r="AN37" s="2"/>
      <c r="AO37" s="2"/>
      <c r="AP37" s="2"/>
      <c r="AQ37" s="2"/>
      <c r="AR37" s="2"/>
      <c r="AS37" s="2"/>
      <c r="AT37" s="2"/>
      <c r="AU37" s="2"/>
      <c r="AV37" s="2"/>
      <c r="AW37" s="2"/>
      <c r="AX37" s="2"/>
      <c r="AY37" s="2"/>
      <c r="AZ37" s="2"/>
      <c r="BA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t="s">
        <v>201</v>
      </c>
      <c r="AE38" s="2">
        <v>70.41</v>
      </c>
      <c r="AF38" s="2">
        <v>7.23</v>
      </c>
      <c r="AG38" s="46">
        <f t="shared" si="1"/>
        <v>-1.99</v>
      </c>
      <c r="AH38" s="2"/>
      <c r="AI38" s="2"/>
      <c r="AJ38" s="2"/>
      <c r="AK38" s="2"/>
      <c r="AL38" s="2"/>
      <c r="AM38" s="2"/>
      <c r="AN38" s="2"/>
      <c r="AO38" s="2"/>
      <c r="AP38" s="2"/>
      <c r="AQ38" s="2"/>
      <c r="AR38" s="2"/>
      <c r="AS38" s="2"/>
      <c r="AT38" s="2"/>
      <c r="AU38" s="2"/>
      <c r="AV38" s="2"/>
      <c r="AW38" s="2"/>
      <c r="AX38" s="2"/>
      <c r="AY38" s="2"/>
      <c r="AZ38" s="2"/>
      <c r="BA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t="s">
        <v>202</v>
      </c>
      <c r="AE39" s="2">
        <v>65.38</v>
      </c>
      <c r="AF39" s="2">
        <v>9.99</v>
      </c>
      <c r="AG39" s="46">
        <f t="shared" si="1"/>
        <v>-0.94</v>
      </c>
      <c r="AH39" s="2"/>
      <c r="AI39" s="2"/>
      <c r="AJ39" s="2"/>
      <c r="AK39" s="2"/>
      <c r="AL39" s="2"/>
      <c r="AM39" s="2"/>
      <c r="AN39" s="2"/>
      <c r="AO39" s="2"/>
      <c r="AP39" s="2"/>
      <c r="AQ39" s="2"/>
      <c r="AR39" s="2"/>
      <c r="AS39" s="2"/>
      <c r="AT39" s="2"/>
      <c r="AU39" s="2"/>
      <c r="AV39" s="2"/>
      <c r="AW39" s="2"/>
      <c r="AX39" s="2"/>
      <c r="AY39" s="2"/>
      <c r="AZ39" s="2"/>
      <c r="BA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t="s">
        <v>203</v>
      </c>
      <c r="AE40" s="2">
        <v>64.95</v>
      </c>
      <c r="AF40" s="2">
        <v>7.31</v>
      </c>
      <c r="AG40" s="46">
        <f t="shared" si="1"/>
        <v>-1.22</v>
      </c>
      <c r="AH40" s="2"/>
      <c r="AI40" s="2"/>
      <c r="AJ40" s="2"/>
      <c r="AK40" s="2"/>
      <c r="AL40" s="2"/>
      <c r="AM40" s="2"/>
      <c r="AN40" s="2"/>
      <c r="AO40" s="2"/>
      <c r="AP40" s="2"/>
      <c r="AQ40" s="2"/>
      <c r="AR40" s="2"/>
      <c r="AS40" s="2"/>
      <c r="AT40" s="2"/>
      <c r="AU40" s="2"/>
      <c r="AV40" s="2"/>
      <c r="AW40" s="2"/>
      <c r="AX40" s="2"/>
      <c r="AY40" s="2"/>
      <c r="AZ40" s="2"/>
      <c r="BA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t="s">
        <v>204</v>
      </c>
      <c r="AE41" s="2">
        <v>56.17</v>
      </c>
      <c r="AF41" s="2">
        <v>4.9</v>
      </c>
      <c r="AG41" s="46">
        <f t="shared" si="1"/>
        <v>-0.03</v>
      </c>
      <c r="AH41" s="2"/>
      <c r="AI41" s="2"/>
      <c r="AJ41" s="2"/>
      <c r="AK41" s="2"/>
      <c r="AL41" s="2"/>
      <c r="AM41" s="2"/>
      <c r="AN41" s="2"/>
      <c r="AO41" s="2"/>
      <c r="AP41" s="2"/>
      <c r="AQ41" s="2"/>
      <c r="AR41" s="2"/>
      <c r="AS41" s="2"/>
      <c r="AT41" s="2"/>
      <c r="AU41" s="2"/>
      <c r="AV41" s="2"/>
      <c r="AW41" s="2"/>
      <c r="AX41" s="2"/>
      <c r="AY41" s="2"/>
      <c r="AZ41" s="2"/>
      <c r="BA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t="s">
        <v>205</v>
      </c>
      <c r="AE42" s="2">
        <v>52.35</v>
      </c>
      <c r="AF42" s="2">
        <v>8.06</v>
      </c>
      <c r="AG42" s="46">
        <f t="shared" si="1"/>
        <v>0.45</v>
      </c>
      <c r="AH42" s="2"/>
      <c r="AI42" s="2"/>
      <c r="AJ42" s="2"/>
      <c r="AK42" s="2"/>
      <c r="AL42" s="2"/>
      <c r="AM42" s="2"/>
      <c r="AN42" s="2"/>
      <c r="AO42" s="2"/>
      <c r="AP42" s="2"/>
      <c r="AQ42" s="2"/>
      <c r="AR42" s="2"/>
      <c r="AS42" s="2"/>
      <c r="AT42" s="2"/>
      <c r="AU42" s="2"/>
      <c r="AV42" s="2"/>
      <c r="AW42" s="2"/>
      <c r="AX42" s="2"/>
      <c r="AY42" s="2"/>
      <c r="AZ42" s="2"/>
      <c r="BA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row>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hidden="1" min="1" max="6" width="8.63"/>
    <col customWidth="1" min="7" max="7" width="16.38"/>
    <col customWidth="1" min="8" max="8" width="8.63"/>
    <col customWidth="1" hidden="1" min="9" max="16" width="8.63"/>
    <col customWidth="1" hidden="1" min="17" max="17" width="39.75"/>
    <col customWidth="1" hidden="1" min="18" max="18" width="10.38"/>
    <col customWidth="1" hidden="1" min="19" max="28" width="8.63"/>
    <col customWidth="1" hidden="1" min="29" max="29" width="10.38"/>
    <col customWidth="1" hidden="1" min="30" max="39" width="8.63"/>
    <col customWidth="1" min="40" max="42" width="8.63"/>
    <col customWidth="1" hidden="1" min="43" max="43" width="8.63"/>
    <col customWidth="1" min="44" max="49" width="8.63"/>
  </cols>
  <sheetData>
    <row r="1" ht="14.25" hidden="1" customHeight="1">
      <c r="A1" s="1" t="s">
        <v>206</v>
      </c>
    </row>
    <row r="2" ht="14.25" hidden="1" customHeight="1">
      <c r="A2" s="1" t="s">
        <v>207</v>
      </c>
    </row>
    <row r="3" ht="14.25" hidden="1" customHeight="1"/>
    <row r="4" ht="14.25" hidden="1" customHeight="1">
      <c r="A4" s="1" t="s">
        <v>208</v>
      </c>
    </row>
    <row r="5" ht="14.25" hidden="1" customHeight="1">
      <c r="A5" s="1" t="s">
        <v>209</v>
      </c>
    </row>
    <row r="6" ht="14.25" hidden="1" customHeight="1"/>
    <row r="7" ht="14.25" hidden="1" customHeight="1">
      <c r="G7" s="8" t="s">
        <v>210</v>
      </c>
      <c r="H7" s="5"/>
      <c r="R7" s="8" t="s">
        <v>211</v>
      </c>
      <c r="AE7" s="8" t="s">
        <v>212</v>
      </c>
      <c r="AW7" s="8"/>
    </row>
    <row r="8" ht="14.25" customHeight="1">
      <c r="G8" s="5" t="s">
        <v>213</v>
      </c>
      <c r="H8" s="11">
        <f>IF('Demographic entry'!B4="","",'Demographic entry'!B4)</f>
        <v>49</v>
      </c>
      <c r="I8" s="2" t="s">
        <v>214</v>
      </c>
      <c r="R8" s="90" t="s">
        <v>215</v>
      </c>
      <c r="S8" s="90" t="s">
        <v>216</v>
      </c>
      <c r="T8" s="90" t="s">
        <v>104</v>
      </c>
    </row>
    <row r="9" ht="14.25" customHeight="1">
      <c r="G9" s="5" t="s">
        <v>217</v>
      </c>
      <c r="H9" s="11">
        <f>IF(H8="","",H8^2)</f>
        <v>2401</v>
      </c>
      <c r="I9" s="2" t="s">
        <v>218</v>
      </c>
      <c r="R9" s="91" t="s">
        <v>109</v>
      </c>
      <c r="S9" s="46">
        <v>0.0</v>
      </c>
      <c r="T9" s="46">
        <v>0.0</v>
      </c>
      <c r="U9" s="92" t="s">
        <v>219</v>
      </c>
      <c r="V9" s="33"/>
      <c r="W9" s="33"/>
      <c r="X9" s="33"/>
      <c r="Y9" s="33"/>
      <c r="Z9" s="33"/>
      <c r="AA9" s="33"/>
      <c r="AB9" s="33"/>
      <c r="AC9" s="34"/>
      <c r="AO9" s="5" t="s">
        <v>220</v>
      </c>
      <c r="AP9" s="11">
        <f>IF(H13="","",ROUND(50+((((V10-(12.4118437425+(H8*-0.0016432817)+(H10*-1.8612455591)+(H11*0.1380628944)+(H9*-0.0007027918)))/1)+0.0000001024411)/0.25299505),0))</f>
        <v>59</v>
      </c>
      <c r="AQ9" s="5" t="s">
        <v>221</v>
      </c>
    </row>
    <row r="10" ht="14.25" customHeight="1">
      <c r="G10" s="5" t="s">
        <v>222</v>
      </c>
      <c r="H10" s="11">
        <f>IF('Demographic entry'!B6="","",IF(AND('Demographic entry'!B6="F"),0,1))</f>
        <v>1</v>
      </c>
      <c r="I10" s="2" t="s">
        <v>223</v>
      </c>
      <c r="R10" s="91" t="s">
        <v>109</v>
      </c>
      <c r="S10" s="46">
        <v>27.0</v>
      </c>
      <c r="T10" s="46">
        <v>1.0</v>
      </c>
      <c r="U10" s="93" t="s">
        <v>224</v>
      </c>
      <c r="V10" s="11">
        <f>IF('Making a face sheet'!C20="","",VLOOKUP('Making a face sheet'!C20,R9:T29,3,1))</f>
        <v>13</v>
      </c>
      <c r="W10" s="5" t="s">
        <v>225</v>
      </c>
      <c r="X10" s="5"/>
      <c r="Y10" s="5"/>
      <c r="Z10" s="5"/>
      <c r="AA10" s="5"/>
      <c r="AB10" s="5"/>
      <c r="AC10" s="35"/>
      <c r="AO10" s="18" t="s">
        <v>226</v>
      </c>
      <c r="AP10" s="11">
        <f>IF(AP9="","",ROUND((_xlfn.NORM.S.DIST(((AP9-50)/10),TRUE)*100),0))</f>
        <v>82</v>
      </c>
      <c r="AQ10" s="5" t="s">
        <v>227</v>
      </c>
    </row>
    <row r="11" ht="14.25" customHeight="1">
      <c r="G11" s="5" t="s">
        <v>228</v>
      </c>
      <c r="H11" s="11">
        <f>IF('Demographic entry'!B7="","",'Demographic entry'!B7)</f>
        <v>14</v>
      </c>
      <c r="I11" s="2" t="s">
        <v>229</v>
      </c>
      <c r="R11" s="91" t="s">
        <v>109</v>
      </c>
      <c r="S11" s="46">
        <v>50.0</v>
      </c>
      <c r="T11" s="46">
        <v>2.0</v>
      </c>
      <c r="U11" s="94" t="s">
        <v>230</v>
      </c>
      <c r="V11" s="95">
        <f>IF('Making a face sheet'!C21="","",VLOOKUP('Making a face sheet'!C21,S9:T29,2,1))</f>
        <v>9</v>
      </c>
      <c r="W11" s="36" t="s">
        <v>231</v>
      </c>
      <c r="X11" s="36"/>
      <c r="Y11" s="36"/>
      <c r="Z11" s="36"/>
      <c r="AA11" s="36"/>
      <c r="AB11" s="36"/>
      <c r="AC11" s="37"/>
      <c r="AO11" s="18" t="s">
        <v>232</v>
      </c>
      <c r="AP11" s="11">
        <f>IF(H14="","",ROUND(50+((((V11-(10.7915054797+(H8*0.016399595)+(H10*-1.8832719513)+(H11*0.1180746912)+(H9*-0.00054882)))/1)+0.0000001925238)/0.29155771),0))</f>
        <v>46</v>
      </c>
      <c r="AQ11" s="5" t="s">
        <v>233</v>
      </c>
    </row>
    <row r="12" ht="14.25" customHeight="1">
      <c r="R12" s="46">
        <v>0.0</v>
      </c>
      <c r="S12" s="46">
        <v>60.0</v>
      </c>
      <c r="T12" s="46">
        <v>3.0</v>
      </c>
      <c r="U12" s="5"/>
      <c r="V12" s="5"/>
      <c r="W12" s="5"/>
      <c r="X12" s="5"/>
      <c r="Y12" s="5"/>
      <c r="Z12" s="5"/>
      <c r="AA12" s="5"/>
      <c r="AB12" s="5"/>
      <c r="AC12" s="5"/>
      <c r="AO12" s="18" t="s">
        <v>234</v>
      </c>
      <c r="AP12" s="11">
        <f>IF(AP11="","",ROUND((_xlfn.NORM.S.DIST((((AP11-50)/10)),TRUE)*100),0))</f>
        <v>34</v>
      </c>
      <c r="AQ12" s="5" t="s">
        <v>235</v>
      </c>
    </row>
    <row r="13" ht="14.25" customHeight="1">
      <c r="G13" s="5" t="s">
        <v>50</v>
      </c>
      <c r="H13" s="11">
        <f>IF('Making a face sheet'!C20="","",'Making a face sheet'!C20)</f>
        <v>12</v>
      </c>
      <c r="I13" s="2" t="s">
        <v>236</v>
      </c>
      <c r="R13" s="46">
        <v>1.0</v>
      </c>
      <c r="S13" s="46">
        <v>67.0</v>
      </c>
      <c r="T13" s="46">
        <v>4.0</v>
      </c>
    </row>
    <row r="14" ht="14.25" customHeight="1">
      <c r="G14" s="5" t="s">
        <v>237</v>
      </c>
      <c r="H14" s="11">
        <f>IF('Making a face sheet'!C21="","",'Making a face sheet'!C21)</f>
        <v>90</v>
      </c>
      <c r="I14" s="2" t="s">
        <v>238</v>
      </c>
      <c r="R14" s="46">
        <v>2.0</v>
      </c>
      <c r="S14" s="46">
        <v>70.0</v>
      </c>
      <c r="T14" s="46">
        <v>5.0</v>
      </c>
    </row>
    <row r="15" ht="14.25" customHeight="1">
      <c r="R15" s="46">
        <v>3.0</v>
      </c>
      <c r="S15" s="46">
        <v>77.0</v>
      </c>
      <c r="T15" s="46">
        <v>6.0</v>
      </c>
    </row>
    <row r="16" ht="14.25" customHeight="1">
      <c r="G16" s="16" t="s">
        <v>239</v>
      </c>
      <c r="R16" s="46">
        <v>4.0</v>
      </c>
      <c r="S16" s="46">
        <v>80.0</v>
      </c>
      <c r="T16" s="46">
        <v>7.0</v>
      </c>
    </row>
    <row r="17" ht="14.25" customHeight="1">
      <c r="G17" s="16" t="s">
        <v>240</v>
      </c>
      <c r="R17" s="46">
        <v>5.0</v>
      </c>
      <c r="S17" s="46">
        <v>83.0</v>
      </c>
      <c r="T17" s="46">
        <v>8.0</v>
      </c>
    </row>
    <row r="18" ht="14.25" customHeight="1">
      <c r="R18" s="46">
        <v>7.0</v>
      </c>
      <c r="S18" s="46">
        <v>90.0</v>
      </c>
      <c r="T18" s="46">
        <v>9.0</v>
      </c>
    </row>
    <row r="19" ht="14.25" customHeight="1">
      <c r="R19" s="46">
        <v>8.0</v>
      </c>
      <c r="S19" s="91" t="s">
        <v>109</v>
      </c>
      <c r="T19" s="46">
        <v>10.0</v>
      </c>
    </row>
    <row r="20" ht="14.25" customHeight="1">
      <c r="R20" s="46">
        <v>9.0</v>
      </c>
      <c r="S20" s="46">
        <v>93.0</v>
      </c>
      <c r="T20" s="46">
        <v>11.0</v>
      </c>
    </row>
    <row r="21" ht="14.25" customHeight="1">
      <c r="R21" s="46">
        <v>10.0</v>
      </c>
      <c r="S21" s="46">
        <v>97.0</v>
      </c>
      <c r="T21" s="46">
        <v>12.0</v>
      </c>
    </row>
    <row r="22" ht="14.25" customHeight="1">
      <c r="R22" s="46">
        <v>12.0</v>
      </c>
      <c r="S22" s="91" t="s">
        <v>109</v>
      </c>
      <c r="T22" s="46">
        <v>13.0</v>
      </c>
    </row>
    <row r="23" ht="14.25" customHeight="1">
      <c r="R23" s="46">
        <v>13.0</v>
      </c>
      <c r="S23" s="91" t="s">
        <v>109</v>
      </c>
      <c r="T23" s="46">
        <v>14.0</v>
      </c>
    </row>
    <row r="24" ht="14.25" customHeight="1">
      <c r="R24" s="46">
        <v>14.0</v>
      </c>
      <c r="S24" s="46">
        <v>100.0</v>
      </c>
      <c r="T24" s="46">
        <v>15.0</v>
      </c>
    </row>
    <row r="25" ht="14.25" customHeight="1">
      <c r="R25" s="91" t="s">
        <v>109</v>
      </c>
      <c r="S25" s="91" t="s">
        <v>109</v>
      </c>
      <c r="T25" s="46">
        <v>16.0</v>
      </c>
    </row>
    <row r="26" ht="14.25" customHeight="1">
      <c r="R26" s="46">
        <v>15.0</v>
      </c>
      <c r="S26" s="91" t="s">
        <v>109</v>
      </c>
      <c r="T26" s="46">
        <v>17.0</v>
      </c>
    </row>
    <row r="27" ht="14.25" customHeight="1">
      <c r="R27" s="91" t="s">
        <v>109</v>
      </c>
      <c r="S27" s="91" t="s">
        <v>109</v>
      </c>
      <c r="T27" s="46">
        <v>18.0</v>
      </c>
    </row>
    <row r="28" ht="14.25" customHeight="1">
      <c r="R28" s="91" t="s">
        <v>109</v>
      </c>
      <c r="S28" s="91" t="s">
        <v>109</v>
      </c>
      <c r="T28" s="46">
        <v>19.0</v>
      </c>
    </row>
    <row r="29" ht="14.25" customHeight="1">
      <c r="R29" s="91" t="s">
        <v>109</v>
      </c>
      <c r="S29" s="91" t="s">
        <v>109</v>
      </c>
      <c r="T29" s="46">
        <v>20.0</v>
      </c>
    </row>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c r="A1" s="8" t="s">
        <v>241</v>
      </c>
    </row>
    <row r="2" ht="14.25" customHeight="1">
      <c r="A2" s="8" t="s">
        <v>242</v>
      </c>
    </row>
    <row r="3" ht="14.25" customHeight="1"/>
    <row r="4" ht="14.25" customHeight="1">
      <c r="A4" s="21" t="s">
        <v>243</v>
      </c>
      <c r="B4" s="21" t="s">
        <v>244</v>
      </c>
    </row>
    <row r="5" ht="14.25" customHeight="1">
      <c r="A5" s="21">
        <v>0.0</v>
      </c>
      <c r="B5" s="21" t="s">
        <v>244</v>
      </c>
    </row>
    <row r="6" ht="14.25" customHeight="1">
      <c r="A6" s="21">
        <v>2.0</v>
      </c>
      <c r="B6" s="21" t="s">
        <v>245</v>
      </c>
    </row>
    <row r="7" ht="14.25" customHeight="1">
      <c r="A7" s="21">
        <v>9.0</v>
      </c>
      <c r="B7" s="21" t="s">
        <v>246</v>
      </c>
    </row>
    <row r="8" ht="14.25" customHeight="1">
      <c r="A8" s="21">
        <v>25.0</v>
      </c>
      <c r="B8" s="21" t="s">
        <v>247</v>
      </c>
    </row>
    <row r="9" ht="14.25" customHeight="1">
      <c r="A9" s="21">
        <v>75.0</v>
      </c>
      <c r="B9" s="21" t="s">
        <v>248</v>
      </c>
    </row>
    <row r="10" ht="14.25" customHeight="1">
      <c r="A10" s="21">
        <v>91.0</v>
      </c>
      <c r="B10" s="21" t="s">
        <v>249</v>
      </c>
    </row>
    <row r="11" ht="14.25" customHeight="1">
      <c r="A11" s="21">
        <v>98.0</v>
      </c>
      <c r="B11" s="21" t="s">
        <v>250</v>
      </c>
    </row>
    <row r="12" ht="14.25" customHeight="1">
      <c r="A12" s="21" t="s">
        <v>251</v>
      </c>
      <c r="B12" s="21" t="s">
        <v>250</v>
      </c>
    </row>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6" width="8.88"/>
    <col customWidth="1" hidden="1" min="7" max="7" width="8.63"/>
    <col customWidth="1" min="8" max="26" width="8.63"/>
  </cols>
  <sheetData>
    <row r="1" ht="12.75" hidden="1" customHeight="1">
      <c r="A1" s="1" t="s">
        <v>252</v>
      </c>
      <c r="B1" s="2"/>
      <c r="C1" s="2"/>
      <c r="D1" s="2"/>
      <c r="E1" s="2"/>
      <c r="F1" s="2"/>
      <c r="G1" s="2"/>
      <c r="H1" s="2"/>
      <c r="I1" s="2"/>
      <c r="J1" s="2"/>
      <c r="K1" s="2"/>
      <c r="L1" s="2"/>
      <c r="M1" s="2"/>
      <c r="N1" s="2"/>
      <c r="O1" s="2"/>
      <c r="P1" s="2"/>
      <c r="Q1" s="2"/>
      <c r="R1" s="2"/>
      <c r="S1" s="2"/>
      <c r="T1" s="2"/>
      <c r="U1" s="2"/>
      <c r="V1" s="2"/>
      <c r="W1" s="2"/>
      <c r="X1" s="2"/>
      <c r="Y1" s="2"/>
      <c r="Z1" s="2"/>
    </row>
    <row r="2" ht="12.75" hidden="1" customHeight="1">
      <c r="A2" s="1" t="s">
        <v>253</v>
      </c>
      <c r="B2" s="2"/>
      <c r="C2" s="2"/>
      <c r="D2" s="2"/>
      <c r="E2" s="2"/>
      <c r="F2" s="2"/>
      <c r="G2" s="2"/>
      <c r="H2" s="2"/>
      <c r="I2" s="2"/>
      <c r="J2" s="2"/>
      <c r="K2" s="2"/>
      <c r="L2" s="2"/>
      <c r="M2" s="2"/>
      <c r="N2" s="2"/>
      <c r="O2" s="2"/>
      <c r="P2" s="2"/>
      <c r="Q2" s="2"/>
      <c r="R2" s="2"/>
      <c r="S2" s="2"/>
      <c r="T2" s="2"/>
      <c r="U2" s="2"/>
      <c r="V2" s="2"/>
      <c r="W2" s="2"/>
      <c r="X2" s="2"/>
      <c r="Y2" s="2"/>
      <c r="Z2" s="2"/>
    </row>
    <row r="3" ht="12.75" hidden="1" customHeight="1">
      <c r="A3" s="1" t="s">
        <v>254</v>
      </c>
      <c r="B3" s="2"/>
      <c r="C3" s="2"/>
      <c r="D3" s="2"/>
      <c r="E3" s="2"/>
      <c r="F3" s="2"/>
      <c r="G3" s="2"/>
      <c r="H3" s="2"/>
      <c r="I3" s="2"/>
      <c r="J3" s="2"/>
      <c r="K3" s="2"/>
      <c r="L3" s="2"/>
      <c r="M3" s="2"/>
      <c r="N3" s="2"/>
      <c r="O3" s="2"/>
      <c r="P3" s="2"/>
      <c r="Q3" s="2"/>
      <c r="R3" s="2"/>
      <c r="S3" s="2"/>
      <c r="T3" s="2"/>
      <c r="U3" s="2"/>
      <c r="V3" s="2"/>
      <c r="W3" s="2"/>
      <c r="X3" s="2"/>
      <c r="Y3" s="2"/>
      <c r="Z3" s="2"/>
    </row>
    <row r="4" ht="12.75" customHeight="1">
      <c r="A4" s="2"/>
      <c r="B4" s="2"/>
      <c r="C4" s="2"/>
      <c r="D4" s="2"/>
      <c r="E4" s="2"/>
      <c r="F4" s="2"/>
      <c r="G4" s="2"/>
      <c r="H4" s="2"/>
      <c r="I4" s="2"/>
      <c r="J4" s="2"/>
      <c r="K4" s="2"/>
      <c r="L4" s="2"/>
      <c r="M4" s="2"/>
      <c r="N4" s="2"/>
      <c r="O4" s="2"/>
      <c r="P4" s="2"/>
      <c r="Q4" s="2"/>
      <c r="R4" s="2"/>
      <c r="S4" s="2"/>
      <c r="T4" s="2"/>
      <c r="U4" s="2"/>
      <c r="V4" s="2"/>
      <c r="W4" s="2"/>
      <c r="X4" s="2"/>
      <c r="Y4" s="2"/>
      <c r="Z4" s="2"/>
    </row>
    <row r="5" ht="12.75" customHeight="1">
      <c r="A5" s="96" t="s">
        <v>255</v>
      </c>
      <c r="B5" s="97"/>
      <c r="C5" s="98" t="s">
        <v>38</v>
      </c>
      <c r="D5" s="98" t="s">
        <v>39</v>
      </c>
      <c r="E5" s="98" t="s">
        <v>40</v>
      </c>
      <c r="F5" s="99" t="s">
        <v>65</v>
      </c>
      <c r="G5" s="2"/>
      <c r="H5" s="2"/>
      <c r="I5" s="2"/>
      <c r="J5" s="2"/>
      <c r="K5" s="2"/>
      <c r="L5" s="2"/>
      <c r="M5" s="2"/>
      <c r="N5" s="2"/>
      <c r="O5" s="2"/>
      <c r="P5" s="2"/>
      <c r="Q5" s="2"/>
      <c r="R5" s="2"/>
      <c r="S5" s="2"/>
      <c r="T5" s="2"/>
      <c r="U5" s="2"/>
      <c r="V5" s="2"/>
      <c r="W5" s="2"/>
      <c r="X5" s="2"/>
      <c r="Y5" s="2"/>
      <c r="Z5" s="2"/>
    </row>
    <row r="6" ht="12.75" customHeight="1">
      <c r="A6" s="44"/>
      <c r="B6" s="2"/>
      <c r="C6" s="46"/>
      <c r="D6" s="46"/>
      <c r="E6" s="46"/>
      <c r="F6" s="60"/>
      <c r="G6" s="2"/>
      <c r="H6" s="2"/>
      <c r="I6" s="2"/>
      <c r="J6" s="2"/>
      <c r="K6" s="2"/>
      <c r="L6" s="2"/>
      <c r="M6" s="2"/>
      <c r="N6" s="2"/>
      <c r="O6" s="2"/>
      <c r="P6" s="2"/>
      <c r="Q6" s="2"/>
      <c r="R6" s="2"/>
      <c r="S6" s="2"/>
      <c r="T6" s="2"/>
      <c r="U6" s="2"/>
      <c r="V6" s="2"/>
      <c r="W6" s="2"/>
      <c r="X6" s="2"/>
      <c r="Y6" s="2"/>
      <c r="Z6" s="2"/>
    </row>
    <row r="7" ht="12.75" customHeight="1">
      <c r="A7" s="100" t="str">
        <f>'Making a face sheet'!B9</f>
        <v>PROCESSING SPEED / ATTENTION:</v>
      </c>
      <c r="B7" s="2"/>
      <c r="C7" s="46"/>
      <c r="D7" s="46"/>
      <c r="E7" s="46"/>
      <c r="F7" s="60"/>
      <c r="G7" s="2"/>
      <c r="H7" s="2"/>
      <c r="I7" s="2"/>
      <c r="J7" s="2"/>
      <c r="K7" s="2"/>
      <c r="L7" s="2"/>
      <c r="M7" s="2"/>
      <c r="N7" s="2"/>
      <c r="O7" s="2"/>
      <c r="P7" s="2"/>
      <c r="Q7" s="2"/>
      <c r="R7" s="2"/>
      <c r="S7" s="2"/>
      <c r="T7" s="2"/>
      <c r="U7" s="2"/>
      <c r="V7" s="2"/>
      <c r="W7" s="2"/>
      <c r="X7" s="2"/>
      <c r="Y7" s="2"/>
      <c r="Z7" s="2"/>
    </row>
    <row r="8" ht="12.75" customHeight="1">
      <c r="A8" s="44" t="str">
        <f>'Making a face sheet'!B11</f>
        <v>SDMT-O (Strober et al., 2020):</v>
      </c>
      <c r="B8" s="2"/>
      <c r="C8" s="46">
        <f>'Making a face sheet'!C11</f>
        <v>56</v>
      </c>
      <c r="D8" s="46">
        <f>'Making a face sheet'!D11</f>
        <v>51</v>
      </c>
      <c r="E8" s="46">
        <f>'Making a face sheet'!E11</f>
        <v>54</v>
      </c>
      <c r="F8" s="60" t="str">
        <f>IF('Making a face sheet'!C11="","",VLOOKUP('Making a face sheet'!E11,Descriptors!$A$4:$B$12,2,1))</f>
        <v>Average</v>
      </c>
      <c r="G8" s="1" t="s">
        <v>256</v>
      </c>
      <c r="H8" s="2"/>
      <c r="I8" s="2"/>
      <c r="J8" s="2"/>
      <c r="K8" s="2"/>
      <c r="L8" s="2"/>
      <c r="M8" s="2"/>
      <c r="N8" s="2"/>
      <c r="O8" s="2"/>
      <c r="P8" s="2"/>
      <c r="Q8" s="2"/>
      <c r="R8" s="2"/>
      <c r="S8" s="2"/>
      <c r="T8" s="2"/>
      <c r="U8" s="2"/>
      <c r="V8" s="2"/>
      <c r="W8" s="2"/>
      <c r="X8" s="2"/>
      <c r="Y8" s="2"/>
      <c r="Z8" s="2"/>
    </row>
    <row r="9" ht="12.75" customHeight="1">
      <c r="A9" s="44" t="str">
        <f>'Making a face sheet'!B12</f>
        <v>Trails A:</v>
      </c>
      <c r="B9" s="2"/>
      <c r="C9" s="46">
        <f>'Making a face sheet'!C12</f>
        <v>23</v>
      </c>
      <c r="D9" s="46">
        <f>'Making a face sheet'!D12</f>
        <v>57</v>
      </c>
      <c r="E9" s="46">
        <f>'Making a face sheet'!E12</f>
        <v>76</v>
      </c>
      <c r="F9" s="60" t="str">
        <f>IF('Making a face sheet'!C12="","",VLOOKUP('Making a face sheet'!E12,Descriptors!$A$4:$B$12,2,1))</f>
        <v>High Average</v>
      </c>
      <c r="G9" s="2"/>
      <c r="H9" s="2"/>
      <c r="I9" s="2"/>
      <c r="J9" s="2"/>
      <c r="K9" s="2"/>
      <c r="L9" s="2"/>
      <c r="M9" s="2"/>
      <c r="N9" s="2"/>
      <c r="O9" s="2"/>
      <c r="P9" s="2"/>
      <c r="Q9" s="2"/>
      <c r="R9" s="2"/>
      <c r="S9" s="2"/>
      <c r="T9" s="2"/>
      <c r="U9" s="2"/>
      <c r="V9" s="2"/>
      <c r="W9" s="2"/>
      <c r="X9" s="2"/>
      <c r="Y9" s="2"/>
      <c r="Z9" s="2"/>
    </row>
    <row r="10" ht="12.75" customHeight="1">
      <c r="A10" s="44"/>
      <c r="B10" s="2"/>
      <c r="C10" s="46"/>
      <c r="D10" s="46"/>
      <c r="E10" s="46"/>
      <c r="F10" s="60"/>
      <c r="G10" s="2"/>
      <c r="H10" s="2"/>
      <c r="I10" s="2"/>
      <c r="J10" s="2"/>
      <c r="K10" s="2"/>
      <c r="L10" s="2"/>
      <c r="M10" s="2"/>
      <c r="N10" s="2"/>
      <c r="O10" s="2"/>
      <c r="P10" s="2"/>
      <c r="Q10" s="2"/>
      <c r="R10" s="2"/>
      <c r="S10" s="2"/>
      <c r="T10" s="2"/>
      <c r="U10" s="2"/>
      <c r="V10" s="2"/>
      <c r="W10" s="2"/>
      <c r="X10" s="2"/>
      <c r="Y10" s="2"/>
      <c r="Z10" s="2"/>
    </row>
    <row r="11" ht="12.75" customHeight="1">
      <c r="A11" s="100" t="str">
        <f>'Making a face sheet'!B14</f>
        <v>EXECUTIVE:</v>
      </c>
      <c r="B11" s="2"/>
      <c r="C11" s="46"/>
      <c r="D11" s="46"/>
      <c r="E11" s="46"/>
      <c r="F11" s="60"/>
      <c r="G11" s="2"/>
      <c r="H11" s="2"/>
      <c r="I11" s="2"/>
      <c r="J11" s="2"/>
      <c r="K11" s="2"/>
      <c r="L11" s="2"/>
      <c r="M11" s="2"/>
      <c r="N11" s="2"/>
      <c r="O11" s="2"/>
      <c r="P11" s="2"/>
      <c r="Q11" s="2"/>
      <c r="R11" s="2"/>
      <c r="S11" s="2"/>
      <c r="T11" s="2"/>
      <c r="U11" s="2"/>
      <c r="V11" s="2"/>
      <c r="W11" s="2"/>
      <c r="X11" s="2"/>
      <c r="Y11" s="2"/>
      <c r="Z11" s="2"/>
    </row>
    <row r="12" ht="12.75" customHeight="1">
      <c r="A12" s="44" t="str">
        <f>'Making a face sheet'!B16</f>
        <v>Trails B:</v>
      </c>
      <c r="B12" s="2"/>
      <c r="C12" s="46">
        <f>'Making a face sheet'!C16</f>
        <v>78</v>
      </c>
      <c r="D12" s="46">
        <f>'Making a face sheet'!D16</f>
        <v>51</v>
      </c>
      <c r="E12" s="46">
        <f>'Making a face sheet'!E16</f>
        <v>56</v>
      </c>
      <c r="F12" s="60" t="str">
        <f>IF('Making a face sheet'!C16="","",VLOOKUP('Making a face sheet'!E16,Descriptors!$A$4:$B$12,2,1))</f>
        <v>Average</v>
      </c>
      <c r="G12" s="2"/>
      <c r="H12" s="2"/>
      <c r="I12" s="2"/>
      <c r="J12" s="2"/>
      <c r="K12" s="2"/>
      <c r="L12" s="2"/>
      <c r="M12" s="2"/>
      <c r="N12" s="2"/>
      <c r="O12" s="2"/>
      <c r="P12" s="2"/>
      <c r="Q12" s="2"/>
      <c r="R12" s="2"/>
      <c r="S12" s="2"/>
      <c r="T12" s="2"/>
      <c r="U12" s="2"/>
      <c r="V12" s="2"/>
      <c r="W12" s="2"/>
      <c r="X12" s="2"/>
      <c r="Y12" s="2"/>
      <c r="Z12" s="2"/>
    </row>
    <row r="13" ht="12.75" customHeight="1">
      <c r="A13" s="44"/>
      <c r="B13" s="2"/>
      <c r="C13" s="46"/>
      <c r="D13" s="46"/>
      <c r="E13" s="46"/>
      <c r="F13" s="60"/>
      <c r="G13" s="2"/>
      <c r="H13" s="2"/>
      <c r="I13" s="2"/>
      <c r="J13" s="2"/>
      <c r="K13" s="2"/>
      <c r="L13" s="2"/>
      <c r="M13" s="2"/>
      <c r="N13" s="2"/>
      <c r="O13" s="2"/>
      <c r="P13" s="2"/>
      <c r="Q13" s="2"/>
      <c r="R13" s="2"/>
      <c r="S13" s="2"/>
      <c r="T13" s="2"/>
      <c r="U13" s="2"/>
      <c r="V13" s="2"/>
      <c r="W13" s="2"/>
      <c r="X13" s="2"/>
      <c r="Y13" s="2"/>
      <c r="Z13" s="2"/>
    </row>
    <row r="14" ht="12.75" customHeight="1">
      <c r="A14" s="100" t="str">
        <f>'Making a face sheet'!B18</f>
        <v>MEMORY:</v>
      </c>
      <c r="B14" s="2"/>
      <c r="C14" s="46"/>
      <c r="D14" s="46"/>
      <c r="E14" s="46"/>
      <c r="F14" s="60"/>
      <c r="G14" s="2"/>
      <c r="H14" s="2"/>
      <c r="I14" s="2"/>
      <c r="J14" s="2"/>
      <c r="K14" s="2"/>
      <c r="L14" s="2"/>
      <c r="M14" s="2"/>
      <c r="N14" s="2"/>
      <c r="O14" s="2"/>
      <c r="P14" s="2"/>
      <c r="Q14" s="2"/>
      <c r="R14" s="2"/>
      <c r="S14" s="2"/>
      <c r="T14" s="2"/>
      <c r="U14" s="2"/>
      <c r="V14" s="2"/>
      <c r="W14" s="2"/>
      <c r="X14" s="2"/>
      <c r="Y14" s="2"/>
      <c r="Z14" s="2"/>
    </row>
    <row r="15" ht="12.75" customHeight="1">
      <c r="A15" s="44" t="str">
        <f>'Making a face sheet'!B20</f>
        <v>RAVLT LDFR:</v>
      </c>
      <c r="B15" s="2"/>
      <c r="C15" s="46">
        <f>'Making a face sheet'!C20</f>
        <v>12</v>
      </c>
      <c r="D15" s="46">
        <f>'Making a face sheet'!D20</f>
        <v>59</v>
      </c>
      <c r="E15" s="46">
        <f>'Making a face sheet'!E20</f>
        <v>82</v>
      </c>
      <c r="F15" s="60" t="str">
        <f>IF('Making a face sheet'!C20="","",VLOOKUP('Making a face sheet'!E20,Descriptors!$A$4:$B$12,2,1))</f>
        <v>High Average</v>
      </c>
      <c r="G15" s="2"/>
      <c r="H15" s="2"/>
      <c r="I15" s="2"/>
      <c r="J15" s="2"/>
      <c r="K15" s="2"/>
      <c r="L15" s="2"/>
      <c r="M15" s="2"/>
      <c r="N15" s="2"/>
      <c r="O15" s="2"/>
      <c r="P15" s="2"/>
      <c r="Q15" s="2"/>
      <c r="R15" s="2"/>
      <c r="S15" s="2"/>
      <c r="T15" s="2"/>
      <c r="U15" s="2"/>
      <c r="V15" s="2"/>
      <c r="W15" s="2"/>
      <c r="X15" s="2"/>
      <c r="Y15" s="2"/>
      <c r="Z15" s="2"/>
    </row>
    <row r="16" ht="12.75" customHeight="1">
      <c r="A16" s="44" t="str">
        <f>'Making a face sheet'!B21</f>
        <v>RAVLT Recognition:</v>
      </c>
      <c r="B16" s="2"/>
      <c r="C16" s="46">
        <f>'Making a face sheet'!C21</f>
        <v>90</v>
      </c>
      <c r="D16" s="46">
        <f>'Making a face sheet'!D21</f>
        <v>46</v>
      </c>
      <c r="E16" s="46">
        <f>'Making a face sheet'!E21</f>
        <v>34</v>
      </c>
      <c r="F16" s="60" t="str">
        <f>IF('Making a face sheet'!C21="","",VLOOKUP('Making a face sheet'!E21,Descriptors!$A$4:$B$12,2,1))</f>
        <v>Average</v>
      </c>
      <c r="G16" s="2"/>
      <c r="H16" s="2"/>
      <c r="I16" s="2"/>
      <c r="J16" s="2"/>
      <c r="K16" s="2"/>
      <c r="L16" s="2"/>
      <c r="M16" s="2"/>
      <c r="N16" s="2"/>
      <c r="O16" s="2"/>
      <c r="P16" s="2"/>
      <c r="Q16" s="2"/>
      <c r="R16" s="2"/>
      <c r="S16" s="2"/>
      <c r="T16" s="2"/>
      <c r="U16" s="2"/>
      <c r="V16" s="2"/>
      <c r="W16" s="2"/>
      <c r="X16" s="2"/>
      <c r="Y16" s="2"/>
      <c r="Z16" s="2"/>
    </row>
    <row r="17" ht="12.75" customHeight="1">
      <c r="A17" s="44"/>
      <c r="B17" s="2"/>
      <c r="C17" s="46"/>
      <c r="D17" s="46"/>
      <c r="E17" s="46"/>
      <c r="F17" s="60"/>
      <c r="G17" s="2"/>
      <c r="H17" s="2"/>
      <c r="I17" s="2"/>
      <c r="J17" s="2"/>
      <c r="K17" s="2"/>
      <c r="L17" s="2"/>
      <c r="M17" s="2"/>
      <c r="N17" s="2"/>
      <c r="O17" s="2"/>
      <c r="P17" s="2"/>
      <c r="Q17" s="2"/>
      <c r="R17" s="2"/>
      <c r="S17" s="2"/>
      <c r="T17" s="2"/>
      <c r="U17" s="2"/>
      <c r="V17" s="2"/>
      <c r="W17" s="2"/>
      <c r="X17" s="2"/>
      <c r="Y17" s="2"/>
      <c r="Z17" s="2"/>
    </row>
    <row r="18" ht="12.75" customHeight="1">
      <c r="A18" s="100" t="str">
        <f>'Making a face sheet'!B23</f>
        <v>LANGUAGE:</v>
      </c>
      <c r="B18" s="2"/>
      <c r="C18" s="46"/>
      <c r="D18" s="46"/>
      <c r="E18" s="46"/>
      <c r="F18" s="60"/>
      <c r="G18" s="2"/>
      <c r="H18" s="2"/>
      <c r="I18" s="2"/>
      <c r="J18" s="2"/>
      <c r="K18" s="2"/>
      <c r="L18" s="2"/>
      <c r="M18" s="2"/>
      <c r="N18" s="2"/>
      <c r="O18" s="2"/>
      <c r="P18" s="2"/>
      <c r="Q18" s="2"/>
      <c r="R18" s="2"/>
      <c r="S18" s="2"/>
      <c r="T18" s="2"/>
      <c r="U18" s="2"/>
      <c r="V18" s="2"/>
      <c r="W18" s="2"/>
      <c r="X18" s="2"/>
      <c r="Y18" s="2"/>
      <c r="Z18" s="2"/>
    </row>
    <row r="19" ht="12.75" customHeight="1">
      <c r="A19" s="44" t="str">
        <f>'Making a face sheet'!B25</f>
        <v>Animal Naming:</v>
      </c>
      <c r="B19" s="2"/>
      <c r="C19" s="46"/>
      <c r="D19" s="46"/>
      <c r="E19" s="46"/>
      <c r="F19" s="60"/>
      <c r="G19" s="1" t="s">
        <v>257</v>
      </c>
      <c r="H19" s="2"/>
      <c r="I19" s="2"/>
      <c r="J19" s="2"/>
      <c r="K19" s="2"/>
      <c r="L19" s="2"/>
      <c r="M19" s="2"/>
      <c r="N19" s="2"/>
      <c r="O19" s="2"/>
      <c r="P19" s="2"/>
      <c r="Q19" s="2"/>
      <c r="R19" s="2"/>
      <c r="S19" s="2"/>
      <c r="T19" s="2"/>
      <c r="U19" s="2"/>
      <c r="V19" s="2"/>
      <c r="W19" s="2"/>
      <c r="X19" s="2"/>
      <c r="Y19" s="2"/>
      <c r="Z19" s="2"/>
    </row>
    <row r="20" ht="12.75" customHeight="1">
      <c r="A20" s="44"/>
      <c r="B20" s="2"/>
      <c r="C20" s="46"/>
      <c r="D20" s="46"/>
      <c r="E20" s="46"/>
      <c r="F20" s="60"/>
      <c r="G20" s="2"/>
      <c r="H20" s="2"/>
      <c r="I20" s="2"/>
      <c r="J20" s="2"/>
      <c r="K20" s="2"/>
      <c r="L20" s="2"/>
      <c r="M20" s="2"/>
      <c r="N20" s="2"/>
      <c r="O20" s="2"/>
      <c r="P20" s="2"/>
      <c r="Q20" s="2"/>
      <c r="R20" s="2"/>
      <c r="S20" s="2"/>
      <c r="T20" s="2"/>
      <c r="U20" s="2"/>
      <c r="V20" s="2"/>
      <c r="W20" s="2"/>
      <c r="X20" s="2"/>
      <c r="Y20" s="2"/>
      <c r="Z20" s="2"/>
    </row>
    <row r="21" ht="12.75" customHeight="1">
      <c r="A21" s="100" t="str">
        <f>'Making a face sheet'!B27</f>
        <v>VISUOSPATIAL:</v>
      </c>
      <c r="B21" s="2"/>
      <c r="C21" s="46"/>
      <c r="D21" s="46"/>
      <c r="E21" s="46"/>
      <c r="F21" s="60"/>
      <c r="G21" s="2"/>
      <c r="H21" s="2"/>
      <c r="I21" s="2"/>
      <c r="J21" s="2"/>
      <c r="K21" s="2"/>
      <c r="L21" s="2"/>
      <c r="M21" s="2"/>
      <c r="N21" s="2"/>
      <c r="O21" s="2"/>
      <c r="P21" s="2"/>
      <c r="Q21" s="2"/>
      <c r="R21" s="2"/>
      <c r="S21" s="2"/>
      <c r="T21" s="2"/>
      <c r="U21" s="2"/>
      <c r="V21" s="2"/>
      <c r="W21" s="2"/>
      <c r="X21" s="2"/>
      <c r="Y21" s="2"/>
      <c r="Z21" s="2"/>
    </row>
    <row r="22" ht="12.75" customHeight="1">
      <c r="A22" s="44" t="str">
        <f>'Making a face sheet'!B29</f>
        <v>WAIS-IV Block Design:</v>
      </c>
      <c r="B22" s="2"/>
      <c r="C22" s="46">
        <f>'Making a face sheet'!C29</f>
        <v>8</v>
      </c>
      <c r="D22" s="46">
        <f>'Making a face sheet'!D29</f>
        <v>73</v>
      </c>
      <c r="E22" s="46">
        <f>'Making a face sheet'!E29</f>
        <v>99</v>
      </c>
      <c r="F22" s="60" t="str">
        <f>IF('Making a face sheet'!C29="","",VLOOKUP('Making a face sheet'!E29,Descriptors!$A$4:$B$12,2,1))</f>
        <v>Exceptionally High</v>
      </c>
      <c r="G22" s="2"/>
      <c r="H22" s="2"/>
      <c r="I22" s="2"/>
      <c r="J22" s="2"/>
      <c r="K22" s="2"/>
      <c r="L22" s="2"/>
      <c r="M22" s="2"/>
      <c r="N22" s="2"/>
      <c r="O22" s="2"/>
      <c r="P22" s="2"/>
      <c r="Q22" s="2"/>
      <c r="R22" s="2"/>
      <c r="S22" s="2"/>
      <c r="T22" s="2"/>
      <c r="U22" s="2"/>
      <c r="V22" s="2"/>
      <c r="W22" s="2"/>
      <c r="X22" s="2"/>
      <c r="Y22" s="2"/>
      <c r="Z22" s="2"/>
    </row>
    <row r="23" ht="12.75" customHeight="1">
      <c r="A23" s="44"/>
      <c r="B23" s="2"/>
      <c r="C23" s="46"/>
      <c r="D23" s="46"/>
      <c r="E23" s="46"/>
      <c r="F23" s="60"/>
      <c r="G23" s="2"/>
      <c r="H23" s="2"/>
      <c r="I23" s="2"/>
      <c r="J23" s="2"/>
      <c r="K23" s="2"/>
      <c r="L23" s="2"/>
      <c r="M23" s="2"/>
      <c r="N23" s="2"/>
      <c r="O23" s="2"/>
      <c r="P23" s="2"/>
      <c r="Q23" s="2"/>
      <c r="R23" s="2"/>
      <c r="S23" s="2"/>
      <c r="T23" s="2"/>
      <c r="U23" s="2"/>
      <c r="V23" s="2"/>
      <c r="W23" s="2"/>
      <c r="X23" s="2"/>
      <c r="Y23" s="2"/>
      <c r="Z23" s="2"/>
    </row>
    <row r="24" ht="12.75" customHeight="1">
      <c r="A24" s="100" t="str">
        <f>'Making a face sheet'!B31</f>
        <v>PSYCHOLOGICAL/SELF-REPORT:</v>
      </c>
      <c r="B24" s="2"/>
      <c r="C24" s="46"/>
      <c r="D24" s="46"/>
      <c r="E24" s="46"/>
      <c r="F24" s="60"/>
      <c r="G24" s="2"/>
      <c r="H24" s="2"/>
      <c r="I24" s="2"/>
      <c r="J24" s="2"/>
      <c r="K24" s="2"/>
      <c r="L24" s="2"/>
      <c r="M24" s="2"/>
      <c r="N24" s="2"/>
      <c r="O24" s="2"/>
      <c r="P24" s="2"/>
      <c r="Q24" s="2"/>
      <c r="R24" s="2"/>
      <c r="S24" s="2"/>
      <c r="T24" s="2"/>
      <c r="U24" s="2"/>
      <c r="V24" s="2"/>
      <c r="W24" s="2"/>
      <c r="X24" s="2"/>
      <c r="Y24" s="2"/>
      <c r="Z24" s="2"/>
    </row>
    <row r="25" ht="12.75" customHeight="1">
      <c r="A25" s="44" t="str">
        <f>'Making a face sheet'!B33</f>
        <v>GAD-7:</v>
      </c>
      <c r="B25" s="2"/>
      <c r="C25" s="46">
        <f>'Making a face sheet'!C33</f>
        <v>9</v>
      </c>
      <c r="D25" s="91" t="s">
        <v>109</v>
      </c>
      <c r="E25" s="91" t="s">
        <v>109</v>
      </c>
      <c r="F25" s="60" t="str">
        <f>IF('Making a face sheet'!C33="","",'Making a face sheet'!D33)</f>
        <v>Mild</v>
      </c>
      <c r="G25" s="2"/>
      <c r="H25" s="2"/>
      <c r="I25" s="2"/>
      <c r="J25" s="2"/>
      <c r="K25" s="2"/>
      <c r="L25" s="2"/>
      <c r="M25" s="2"/>
      <c r="N25" s="2"/>
      <c r="O25" s="2"/>
      <c r="P25" s="2"/>
      <c r="Q25" s="2"/>
      <c r="R25" s="2"/>
      <c r="S25" s="2"/>
      <c r="T25" s="2"/>
      <c r="U25" s="2"/>
      <c r="V25" s="2"/>
      <c r="W25" s="2"/>
      <c r="X25" s="2"/>
      <c r="Y25" s="2"/>
      <c r="Z25" s="2"/>
    </row>
    <row r="26" ht="12.75" customHeight="1">
      <c r="A26" s="63" t="str">
        <f>'Making a face sheet'!B34</f>
        <v>PHQ-9:</v>
      </c>
      <c r="B26" s="101"/>
      <c r="C26" s="102">
        <f>'Making a face sheet'!C34</f>
        <v>12</v>
      </c>
      <c r="D26" s="103" t="s">
        <v>109</v>
      </c>
      <c r="E26" s="103" t="s">
        <v>109</v>
      </c>
      <c r="F26" s="67" t="str">
        <f>IF('Making a face sheet'!C34="","",'Making a face sheet'!D34)</f>
        <v>Moderate</v>
      </c>
      <c r="G26" s="2"/>
      <c r="H26" s="2"/>
      <c r="I26" s="2"/>
      <c r="J26" s="2"/>
      <c r="K26" s="2"/>
      <c r="L26" s="2"/>
      <c r="M26" s="2"/>
      <c r="N26" s="2"/>
      <c r="O26" s="2"/>
      <c r="P26" s="2"/>
      <c r="Q26" s="2"/>
      <c r="R26" s="2"/>
      <c r="S26" s="2"/>
      <c r="T26" s="2"/>
      <c r="U26" s="2"/>
      <c r="V26" s="2"/>
      <c r="W26" s="2"/>
      <c r="X26" s="2"/>
      <c r="Y26" s="2"/>
      <c r="Z26" s="2"/>
    </row>
    <row r="27" ht="12.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2.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2.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2.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2.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2.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2.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2.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2.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2.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2.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2.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2.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2.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2.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2.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2.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2.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2.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2.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2.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2.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2.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2.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2.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2.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2.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2.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2.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2.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2.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2.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2.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2.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2.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2.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2.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2.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2.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2.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2.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2.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2.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2.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2.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2.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2.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2.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2.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2.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2.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2.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2.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2.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2.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2.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2.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2.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2.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2.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2.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2.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2.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2.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2.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2.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2.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2.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2.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2.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2.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2.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2.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2.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2.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2.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2.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2.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2.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2.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2.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2.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2.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2.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2.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2.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2.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2.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2.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2.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2.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2.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2.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2.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2.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2.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2.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2.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2.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2.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2.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2.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2.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2.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2.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2.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2.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2.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2.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2.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2.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2.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2.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2.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2.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2.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2.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2.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2.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2.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2.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2.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2.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2.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2.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2.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2.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2.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2.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2.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2.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2.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2.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2.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2.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2.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2.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2.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2.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2.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2.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2.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2.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2.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2.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2.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2.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2.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2.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2.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2.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2.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2.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2.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2.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2.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2.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2.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2.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2.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2.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2.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2.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2.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2.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2.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2.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2.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2.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2.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2.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2.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2.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2.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2.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2.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2.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2.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2.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2.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2.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2.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2.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2.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2.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2.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2.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2.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2.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2.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2.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2.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2.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2.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2.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2.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2.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2.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2.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2.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2.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2.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2.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2.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2.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2.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2.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2.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2.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2.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2.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2.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2.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2.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2.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2.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2.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2.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2.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2.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2.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2.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2.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2.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2.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2.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8.63"/>
    <col customWidth="1" min="2" max="2" width="11.5"/>
    <col customWidth="1" min="3" max="3" width="109.75"/>
    <col customWidth="1" min="4" max="4" width="140.5"/>
    <col customWidth="1" min="5" max="5" width="46.88"/>
    <col customWidth="1" min="6" max="6" width="21.38"/>
    <col customWidth="1" min="7" max="9" width="8.63"/>
    <col customWidth="1" min="10" max="10" width="41.0"/>
    <col customWidth="1" min="11" max="11" width="43.75"/>
    <col customWidth="1" min="12" max="12" width="8.63"/>
    <col customWidth="1" min="13" max="13" width="47.5"/>
    <col customWidth="1" min="14" max="14" width="8.63"/>
    <col customWidth="1" min="15" max="15" width="49.0"/>
    <col customWidth="1" min="16" max="26" width="8.63"/>
  </cols>
  <sheetData>
    <row r="1" ht="14.25" customHeight="1">
      <c r="A1" s="8" t="s">
        <v>258</v>
      </c>
    </row>
    <row r="2" ht="14.25" customHeight="1">
      <c r="A2" s="8" t="s">
        <v>259</v>
      </c>
    </row>
    <row r="3" ht="14.25" customHeight="1">
      <c r="A3" s="8" t="s">
        <v>260</v>
      </c>
    </row>
    <row r="4" ht="14.25" customHeight="1">
      <c r="A4" s="8" t="s">
        <v>261</v>
      </c>
    </row>
    <row r="5" ht="14.25" hidden="1" customHeight="1">
      <c r="A5" s="8"/>
    </row>
    <row r="6" ht="14.25" hidden="1" customHeight="1">
      <c r="A6" s="8" t="s">
        <v>262</v>
      </c>
    </row>
    <row r="7" ht="14.25" hidden="1" customHeight="1">
      <c r="B7" s="8" t="s">
        <v>263</v>
      </c>
      <c r="C7" s="8"/>
      <c r="D7" s="8"/>
    </row>
    <row r="8" ht="14.25" hidden="1" customHeight="1">
      <c r="B8" s="8" t="s">
        <v>264</v>
      </c>
      <c r="C8" s="8"/>
      <c r="D8" s="8"/>
    </row>
    <row r="9" ht="14.25" hidden="1" customHeight="1">
      <c r="B9" s="8" t="s">
        <v>265</v>
      </c>
      <c r="C9" s="8"/>
      <c r="D9" s="8"/>
    </row>
    <row r="10" ht="14.25" customHeight="1">
      <c r="B10" s="8"/>
      <c r="C10" s="8"/>
      <c r="D10" s="8"/>
    </row>
    <row r="11" ht="14.25" customHeight="1">
      <c r="A11" s="17" t="s">
        <v>266</v>
      </c>
      <c r="C11" s="104" t="s">
        <v>267</v>
      </c>
      <c r="D11" s="105" t="s">
        <v>268</v>
      </c>
      <c r="E11" s="105" t="s">
        <v>269</v>
      </c>
      <c r="F11" s="106" t="s">
        <v>270</v>
      </c>
      <c r="H11" s="85" t="s">
        <v>271</v>
      </c>
      <c r="I11" s="46"/>
    </row>
    <row r="12" ht="14.25" customHeight="1">
      <c r="A12" s="4"/>
      <c r="C12" s="11" t="str">
        <f t="shared" ref="C12:C22" si="1">IF(A12="","",IF(AND(A12="face"),"face",IF(AND(A12="faces"),"face",IF(AND(A12="velvet"),"velvet",IF(AND(A12="velvets"),"velvet",IF(AND(A12="church"),"church",IF(AND(A12="churches"),"church",IF(AND(A12="daisy"),"daisy",IF(AND(A12="daisies"),"daisy",IF(AND(A12="red"),"red",IF(AND(A12="reds"),"red",A12)))))))))))</f>
        <v/>
      </c>
      <c r="D12" s="107" t="str">
        <f t="array" ref="D12">UNIQUE(C12:C22)</f>
        <v/>
      </c>
      <c r="E12" s="107" t="str">
        <f t="shared" ref="E12:E22" si="2">IF(A12="","",IF(AND(D12=0),0,IF(AND(D12="velvet"),1,IF(AND(D12="church"),1,IF(AND(D12="face"),1,IF(AND(D12="daisy"),1,IF(AND(D12="red"),1,0)))))))</f>
        <v/>
      </c>
      <c r="F12" s="108" t="str">
        <f>IF(A12="","",SUM(E12:E22))</f>
        <v/>
      </c>
      <c r="H12" s="90" t="s">
        <v>272</v>
      </c>
      <c r="I12" s="90" t="s">
        <v>273</v>
      </c>
      <c r="J12" s="105" t="s">
        <v>269</v>
      </c>
      <c r="L12" s="90" t="s">
        <v>274</v>
      </c>
      <c r="M12" s="90"/>
      <c r="N12" s="90" t="s">
        <v>275</v>
      </c>
      <c r="O12" s="90"/>
      <c r="P12" s="109" t="s">
        <v>276</v>
      </c>
    </row>
    <row r="13" ht="14.25" customHeight="1">
      <c r="A13" s="4"/>
      <c r="C13" s="11" t="str">
        <f t="shared" si="1"/>
        <v/>
      </c>
      <c r="D13" s="107"/>
      <c r="E13" s="107" t="str">
        <f t="shared" si="2"/>
        <v/>
      </c>
      <c r="F13" s="107"/>
      <c r="H13" s="40" t="s">
        <v>277</v>
      </c>
      <c r="I13" s="110" t="s">
        <v>278</v>
      </c>
      <c r="J13" s="107" t="str">
        <f t="shared" ref="J13:J22" si="3">IF(I13="select","",IF(AND(I13="Yes"),1,0))</f>
        <v/>
      </c>
      <c r="K13" s="21" t="s">
        <v>279</v>
      </c>
      <c r="L13" s="107" t="str">
        <f>IF(I13="select","",SUM(J13,J16,J18,J19,J21))</f>
        <v/>
      </c>
      <c r="M13" s="46" t="s">
        <v>281</v>
      </c>
      <c r="N13" s="40" t="str">
        <f>IF(I13="select","",SUM(J14,J15,J17,J20,J22))</f>
        <v/>
      </c>
      <c r="O13" s="2" t="s">
        <v>283</v>
      </c>
      <c r="P13" s="107" t="str">
        <f>IF(I13="select","",L13-N13)</f>
        <v/>
      </c>
      <c r="Q13" s="5" t="s">
        <v>284</v>
      </c>
    </row>
    <row r="14" ht="14.25" customHeight="1">
      <c r="A14" s="4"/>
      <c r="C14" s="11" t="str">
        <f t="shared" si="1"/>
        <v/>
      </c>
      <c r="D14" s="107"/>
      <c r="E14" s="107" t="str">
        <f t="shared" si="2"/>
        <v/>
      </c>
      <c r="F14" s="107"/>
      <c r="H14" s="40" t="s">
        <v>285</v>
      </c>
      <c r="I14" s="110" t="s">
        <v>278</v>
      </c>
      <c r="J14" s="107" t="str">
        <f t="shared" si="3"/>
        <v/>
      </c>
      <c r="K14" s="21" t="s">
        <v>287</v>
      </c>
      <c r="Q14" s="9" t="s">
        <v>288</v>
      </c>
    </row>
    <row r="15" ht="14.25" customHeight="1">
      <c r="A15" s="4"/>
      <c r="C15" s="11" t="str">
        <f t="shared" si="1"/>
        <v/>
      </c>
      <c r="D15" s="107"/>
      <c r="E15" s="107" t="str">
        <f t="shared" si="2"/>
        <v/>
      </c>
      <c r="F15" s="107"/>
      <c r="H15" s="40" t="s">
        <v>289</v>
      </c>
      <c r="I15" s="110" t="s">
        <v>278</v>
      </c>
      <c r="J15" s="107" t="str">
        <f t="shared" si="3"/>
        <v/>
      </c>
      <c r="K15" s="21" t="s">
        <v>291</v>
      </c>
      <c r="Q15" s="9" t="s">
        <v>292</v>
      </c>
    </row>
    <row r="16" ht="14.25" customHeight="1">
      <c r="A16" s="4"/>
      <c r="C16" s="11" t="str">
        <f t="shared" si="1"/>
        <v/>
      </c>
      <c r="D16" s="107"/>
      <c r="E16" s="107" t="str">
        <f t="shared" si="2"/>
        <v/>
      </c>
      <c r="F16" s="107"/>
      <c r="H16" s="40" t="s">
        <v>293</v>
      </c>
      <c r="I16" s="110" t="s">
        <v>278</v>
      </c>
      <c r="J16" s="107" t="str">
        <f t="shared" si="3"/>
        <v/>
      </c>
      <c r="K16" s="21" t="s">
        <v>295</v>
      </c>
      <c r="Q16" s="9" t="s">
        <v>296</v>
      </c>
    </row>
    <row r="17" ht="14.25" customHeight="1">
      <c r="A17" s="4"/>
      <c r="C17" s="11" t="str">
        <f t="shared" si="1"/>
        <v/>
      </c>
      <c r="D17" s="107"/>
      <c r="E17" s="107" t="str">
        <f t="shared" si="2"/>
        <v/>
      </c>
      <c r="F17" s="107"/>
      <c r="H17" s="40" t="s">
        <v>297</v>
      </c>
      <c r="I17" s="110" t="s">
        <v>278</v>
      </c>
      <c r="J17" s="107" t="str">
        <f t="shared" si="3"/>
        <v/>
      </c>
      <c r="K17" s="21" t="s">
        <v>300</v>
      </c>
    </row>
    <row r="18" ht="14.25" customHeight="1">
      <c r="A18" s="4"/>
      <c r="C18" s="11" t="str">
        <f t="shared" si="1"/>
        <v/>
      </c>
      <c r="D18" s="107"/>
      <c r="E18" s="107" t="str">
        <f t="shared" si="2"/>
        <v/>
      </c>
      <c r="F18" s="107"/>
      <c r="H18" s="40" t="s">
        <v>301</v>
      </c>
      <c r="I18" s="110" t="s">
        <v>278</v>
      </c>
      <c r="J18" s="107" t="str">
        <f t="shared" si="3"/>
        <v/>
      </c>
      <c r="K18" s="21" t="s">
        <v>302</v>
      </c>
    </row>
    <row r="19" ht="14.25" customHeight="1">
      <c r="A19" s="4"/>
      <c r="C19" s="11" t="str">
        <f t="shared" si="1"/>
        <v/>
      </c>
      <c r="D19" s="107"/>
      <c r="E19" s="107" t="str">
        <f t="shared" si="2"/>
        <v/>
      </c>
      <c r="F19" s="107"/>
      <c r="H19" s="40" t="s">
        <v>303</v>
      </c>
      <c r="I19" s="110" t="s">
        <v>278</v>
      </c>
      <c r="J19" s="107" t="str">
        <f t="shared" si="3"/>
        <v/>
      </c>
      <c r="K19" s="21" t="s">
        <v>305</v>
      </c>
    </row>
    <row r="20" ht="14.25" customHeight="1">
      <c r="A20" s="4"/>
      <c r="C20" s="11" t="str">
        <f t="shared" si="1"/>
        <v/>
      </c>
      <c r="D20" s="107"/>
      <c r="E20" s="107" t="str">
        <f t="shared" si="2"/>
        <v/>
      </c>
      <c r="F20" s="107"/>
      <c r="H20" s="40" t="s">
        <v>306</v>
      </c>
      <c r="I20" s="110" t="s">
        <v>278</v>
      </c>
      <c r="J20" s="107" t="str">
        <f t="shared" si="3"/>
        <v/>
      </c>
      <c r="K20" s="21" t="s">
        <v>307</v>
      </c>
    </row>
    <row r="21" ht="14.25" customHeight="1">
      <c r="A21" s="4"/>
      <c r="C21" s="11" t="str">
        <f t="shared" si="1"/>
        <v/>
      </c>
      <c r="D21" s="107"/>
      <c r="E21" s="107" t="str">
        <f t="shared" si="2"/>
        <v/>
      </c>
      <c r="F21" s="107"/>
      <c r="H21" s="40" t="s">
        <v>308</v>
      </c>
      <c r="I21" s="110" t="s">
        <v>278</v>
      </c>
      <c r="J21" s="107" t="str">
        <f t="shared" si="3"/>
        <v/>
      </c>
      <c r="K21" s="21" t="s">
        <v>309</v>
      </c>
    </row>
    <row r="22" ht="14.25" customHeight="1">
      <c r="A22" s="4"/>
      <c r="C22" s="11" t="str">
        <f t="shared" si="1"/>
        <v/>
      </c>
      <c r="D22" s="107"/>
      <c r="E22" s="107" t="str">
        <f t="shared" si="2"/>
        <v/>
      </c>
      <c r="F22" s="107"/>
      <c r="H22" s="40" t="s">
        <v>311</v>
      </c>
      <c r="I22" s="110" t="s">
        <v>278</v>
      </c>
      <c r="J22" s="107" t="str">
        <f t="shared" si="3"/>
        <v/>
      </c>
      <c r="K22" s="21" t="s">
        <v>312</v>
      </c>
    </row>
    <row r="23" ht="14.25" customHeight="1">
      <c r="E23" s="112"/>
      <c r="F23" s="112"/>
    </row>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dataValidations>
    <dataValidation type="list" allowBlank="1" showErrorMessage="1" sqref="I13:I22">
      <formula1>"SELECT,YES,NO"</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0"/>
    <col customWidth="1" min="2" max="2" width="11.5"/>
    <col customWidth="1" hidden="1" min="3" max="3" width="109.75"/>
    <col customWidth="1" hidden="1" min="4" max="4" width="140.5"/>
    <col customWidth="1" hidden="1" min="5" max="5" width="46.88"/>
    <col customWidth="1" min="6" max="6" width="45.13"/>
    <col customWidth="1" min="7" max="9" width="8.88"/>
    <col customWidth="1" hidden="1" min="10" max="10" width="41.0"/>
    <col customWidth="1" hidden="1" min="11" max="11" width="43.75"/>
    <col customWidth="1" min="12" max="12" width="8.88"/>
    <col customWidth="1" hidden="1" min="13" max="13" width="47.5"/>
    <col customWidth="1" min="14" max="14" width="8.88"/>
    <col customWidth="1" hidden="1" min="15" max="15" width="49.0"/>
    <col customWidth="1" min="16" max="16" width="8.88"/>
    <col customWidth="1" hidden="1" min="17" max="17" width="8.63"/>
    <col customWidth="1" min="18" max="18" width="8.88"/>
    <col customWidth="1" min="19" max="26" width="8.63"/>
  </cols>
  <sheetData>
    <row r="1" ht="13.5" customHeight="1">
      <c r="A1" s="17" t="s">
        <v>266</v>
      </c>
      <c r="B1" s="5"/>
      <c r="C1" s="104" t="s">
        <v>267</v>
      </c>
      <c r="D1" s="104" t="s">
        <v>268</v>
      </c>
      <c r="E1" s="104" t="s">
        <v>269</v>
      </c>
      <c r="F1" s="74" t="s">
        <v>270</v>
      </c>
      <c r="G1" s="5"/>
      <c r="H1" s="85" t="s">
        <v>271</v>
      </c>
      <c r="I1" s="46"/>
      <c r="J1" s="5"/>
      <c r="K1" s="5"/>
      <c r="L1" s="5"/>
      <c r="M1" s="5"/>
      <c r="N1" s="5"/>
      <c r="O1" s="5"/>
      <c r="P1" s="5"/>
      <c r="Q1" s="5"/>
      <c r="R1" s="5"/>
      <c r="S1" s="5"/>
      <c r="T1" s="5"/>
      <c r="U1" s="5"/>
      <c r="V1" s="5"/>
      <c r="W1" s="5"/>
      <c r="X1" s="5"/>
      <c r="Y1" s="5"/>
      <c r="Z1" s="5"/>
    </row>
    <row r="2" ht="13.5" customHeight="1">
      <c r="A2" s="4"/>
      <c r="B2" s="5"/>
      <c r="C2" s="18" t="str">
        <f t="shared" ref="C2:C12" si="1">IF(A2="","",IF(AND(A2="face"),"face",IF(AND(A2="faces"),"face",IF(AND(A2="velvet"),"velvet",IF(AND(A2="velvets"),"velvet",IF(AND(A2="church"),"church",IF(AND(A2="churches"),"church",IF(AND(A2="daisy"),"daisy",IF(AND(A2="daisies"),"daisy",IF(AND(A2="red"),"red",IF(AND(A2="reds"),"red",A2)))))))))))</f>
        <v/>
      </c>
      <c r="D2" s="18" t="str">
        <f t="array" ref="D2">UNIQUE(C2:C12)</f>
        <v/>
      </c>
      <c r="E2" s="18" t="str">
        <f t="shared" ref="E2:E12" si="2">IF(A2="","",IF(AND(D2=0),0,IF(AND(D2="velvet"),1,IF(AND(D2="church"),1,IF(AND(D2="face"),1,IF(AND(D2="daisy"),1,IF(AND(D2="red"),1,0)))))))</f>
        <v/>
      </c>
      <c r="F2" s="11" t="str">
        <f>IF(A2="","",SUM(E2:E12))</f>
        <v/>
      </c>
      <c r="G2" s="5"/>
      <c r="H2" s="90" t="s">
        <v>272</v>
      </c>
      <c r="I2" s="90" t="s">
        <v>273</v>
      </c>
      <c r="J2" s="104" t="s">
        <v>269</v>
      </c>
      <c r="K2" s="5"/>
      <c r="L2" s="90" t="s">
        <v>274</v>
      </c>
      <c r="M2" s="90"/>
      <c r="N2" s="90" t="s">
        <v>275</v>
      </c>
      <c r="O2" s="90"/>
      <c r="P2" s="109" t="s">
        <v>280</v>
      </c>
      <c r="Q2" s="5"/>
      <c r="R2" s="5"/>
      <c r="S2" s="5"/>
      <c r="T2" s="5"/>
      <c r="U2" s="5"/>
      <c r="V2" s="5"/>
      <c r="W2" s="5"/>
      <c r="X2" s="5"/>
      <c r="Y2" s="5"/>
      <c r="Z2" s="5"/>
    </row>
    <row r="3" ht="13.5" customHeight="1">
      <c r="A3" s="4"/>
      <c r="B3" s="5"/>
      <c r="C3" s="18" t="str">
        <f t="shared" si="1"/>
        <v/>
      </c>
      <c r="D3" s="18"/>
      <c r="E3" s="18" t="str">
        <f t="shared" si="2"/>
        <v/>
      </c>
      <c r="F3" s="111" t="s">
        <v>282</v>
      </c>
      <c r="G3" s="5"/>
      <c r="H3" s="40" t="s">
        <v>277</v>
      </c>
      <c r="I3" s="110" t="s">
        <v>278</v>
      </c>
      <c r="J3" s="11" t="str">
        <f t="shared" ref="J3:J12" si="3">IF(I3="select","",IF(AND(I3="Yes"),1,0))</f>
        <v/>
      </c>
      <c r="K3" s="5" t="s">
        <v>286</v>
      </c>
      <c r="L3" s="11" t="str">
        <f>IF(I3="select","",SUM(J3,J6,J8,J9,J11))</f>
        <v/>
      </c>
      <c r="M3" s="46" t="s">
        <v>290</v>
      </c>
      <c r="N3" s="40" t="str">
        <f>IF(I3="select","",SUM(J4,J5,J7,J10,J12))</f>
        <v/>
      </c>
      <c r="O3" s="2" t="s">
        <v>294</v>
      </c>
      <c r="P3" s="11" t="str">
        <f>IF(I3="select","",L3-N3)</f>
        <v/>
      </c>
      <c r="Q3" s="5" t="s">
        <v>298</v>
      </c>
      <c r="R3" s="16" t="s">
        <v>299</v>
      </c>
      <c r="S3" s="5"/>
      <c r="T3" s="5"/>
      <c r="U3" s="5"/>
      <c r="V3" s="5"/>
      <c r="W3" s="5"/>
      <c r="X3" s="5"/>
      <c r="Y3" s="5"/>
      <c r="Z3" s="5"/>
    </row>
    <row r="4" ht="13.5" customHeight="1">
      <c r="A4" s="4"/>
      <c r="B4" s="5"/>
      <c r="C4" s="18" t="str">
        <f t="shared" si="1"/>
        <v/>
      </c>
      <c r="D4" s="18"/>
      <c r="E4" s="18" t="str">
        <f t="shared" si="2"/>
        <v/>
      </c>
      <c r="F4" s="18"/>
      <c r="G4" s="5"/>
      <c r="H4" s="40" t="s">
        <v>285</v>
      </c>
      <c r="I4" s="110" t="s">
        <v>278</v>
      </c>
      <c r="J4" s="11" t="str">
        <f t="shared" si="3"/>
        <v/>
      </c>
      <c r="K4" s="5" t="s">
        <v>304</v>
      </c>
      <c r="L4" s="5"/>
      <c r="M4" s="5"/>
      <c r="N4" s="5"/>
      <c r="O4" s="5"/>
      <c r="P4" s="5"/>
      <c r="Q4" s="9" t="s">
        <v>288</v>
      </c>
      <c r="R4" s="5"/>
      <c r="S4" s="5"/>
      <c r="T4" s="5"/>
      <c r="U4" s="5"/>
      <c r="V4" s="5"/>
      <c r="W4" s="5"/>
      <c r="X4" s="5"/>
      <c r="Y4" s="5"/>
      <c r="Z4" s="5"/>
    </row>
    <row r="5" ht="13.5" customHeight="1">
      <c r="A5" s="4"/>
      <c r="B5" s="5"/>
      <c r="C5" s="18" t="str">
        <f t="shared" si="1"/>
        <v/>
      </c>
      <c r="D5" s="18"/>
      <c r="E5" s="18" t="str">
        <f t="shared" si="2"/>
        <v/>
      </c>
      <c r="F5" s="18"/>
      <c r="G5" s="5"/>
      <c r="H5" s="40" t="s">
        <v>289</v>
      </c>
      <c r="I5" s="110" t="s">
        <v>278</v>
      </c>
      <c r="J5" s="11" t="str">
        <f t="shared" si="3"/>
        <v/>
      </c>
      <c r="K5" s="5" t="s">
        <v>310</v>
      </c>
      <c r="L5" s="5"/>
      <c r="M5" s="5"/>
      <c r="N5" s="5"/>
      <c r="O5" s="5"/>
      <c r="P5" s="5"/>
      <c r="Q5" s="9" t="s">
        <v>292</v>
      </c>
      <c r="R5" s="5"/>
      <c r="S5" s="5"/>
      <c r="T5" s="5"/>
      <c r="U5" s="5"/>
      <c r="V5" s="5"/>
      <c r="W5" s="5"/>
      <c r="X5" s="5"/>
      <c r="Y5" s="5"/>
      <c r="Z5" s="5"/>
    </row>
    <row r="6" ht="13.5" customHeight="1">
      <c r="A6" s="4"/>
      <c r="B6" s="5"/>
      <c r="C6" s="18" t="str">
        <f t="shared" si="1"/>
        <v/>
      </c>
      <c r="D6" s="18"/>
      <c r="E6" s="18" t="str">
        <f t="shared" si="2"/>
        <v/>
      </c>
      <c r="F6" s="18"/>
      <c r="G6" s="5"/>
      <c r="H6" s="40" t="s">
        <v>293</v>
      </c>
      <c r="I6" s="110" t="s">
        <v>278</v>
      </c>
      <c r="J6" s="11" t="str">
        <f t="shared" si="3"/>
        <v/>
      </c>
      <c r="K6" s="5" t="s">
        <v>313</v>
      </c>
      <c r="L6" s="5"/>
      <c r="M6" s="5"/>
      <c r="N6" s="5"/>
      <c r="O6" s="5"/>
      <c r="P6" s="5"/>
      <c r="Q6" s="9" t="s">
        <v>296</v>
      </c>
      <c r="R6" s="5"/>
      <c r="S6" s="5"/>
      <c r="T6" s="5"/>
      <c r="U6" s="5"/>
      <c r="V6" s="5"/>
      <c r="W6" s="5"/>
      <c r="X6" s="5"/>
      <c r="Y6" s="5"/>
      <c r="Z6" s="5"/>
    </row>
    <row r="7" ht="13.5" customHeight="1">
      <c r="A7" s="4"/>
      <c r="B7" s="5"/>
      <c r="C7" s="18" t="str">
        <f t="shared" si="1"/>
        <v/>
      </c>
      <c r="D7" s="18"/>
      <c r="E7" s="18" t="str">
        <f t="shared" si="2"/>
        <v/>
      </c>
      <c r="F7" s="18"/>
      <c r="G7" s="5"/>
      <c r="H7" s="40" t="s">
        <v>297</v>
      </c>
      <c r="I7" s="110" t="s">
        <v>278</v>
      </c>
      <c r="J7" s="11" t="str">
        <f t="shared" si="3"/>
        <v/>
      </c>
      <c r="K7" s="5" t="s">
        <v>314</v>
      </c>
      <c r="L7" s="5"/>
      <c r="M7" s="5"/>
      <c r="N7" s="5"/>
      <c r="O7" s="5"/>
      <c r="P7" s="5"/>
      <c r="Q7" s="5"/>
      <c r="R7" s="5"/>
      <c r="S7" s="5"/>
      <c r="T7" s="5"/>
      <c r="U7" s="5"/>
      <c r="V7" s="5"/>
      <c r="W7" s="5"/>
      <c r="X7" s="5"/>
      <c r="Y7" s="5"/>
      <c r="Z7" s="5"/>
    </row>
    <row r="8" ht="13.5" customHeight="1">
      <c r="A8" s="4"/>
      <c r="B8" s="5"/>
      <c r="C8" s="18" t="str">
        <f t="shared" si="1"/>
        <v/>
      </c>
      <c r="D8" s="18"/>
      <c r="E8" s="18" t="str">
        <f t="shared" si="2"/>
        <v/>
      </c>
      <c r="F8" s="18"/>
      <c r="G8" s="5"/>
      <c r="H8" s="40" t="s">
        <v>301</v>
      </c>
      <c r="I8" s="110" t="s">
        <v>278</v>
      </c>
      <c r="J8" s="11" t="str">
        <f t="shared" si="3"/>
        <v/>
      </c>
      <c r="K8" s="5" t="s">
        <v>315</v>
      </c>
      <c r="L8" s="5"/>
      <c r="M8" s="5"/>
      <c r="N8" s="5"/>
      <c r="O8" s="5"/>
      <c r="P8" s="5"/>
      <c r="Q8" s="5"/>
      <c r="R8" s="5"/>
      <c r="S8" s="5"/>
      <c r="T8" s="5"/>
      <c r="U8" s="5"/>
      <c r="V8" s="5"/>
      <c r="W8" s="5"/>
      <c r="X8" s="5"/>
      <c r="Y8" s="5"/>
      <c r="Z8" s="5"/>
    </row>
    <row r="9" ht="13.5" customHeight="1">
      <c r="A9" s="4"/>
      <c r="B9" s="5"/>
      <c r="C9" s="18" t="str">
        <f t="shared" si="1"/>
        <v/>
      </c>
      <c r="D9" s="18"/>
      <c r="E9" s="18" t="str">
        <f t="shared" si="2"/>
        <v/>
      </c>
      <c r="F9" s="18"/>
      <c r="G9" s="5"/>
      <c r="H9" s="40" t="s">
        <v>303</v>
      </c>
      <c r="I9" s="110" t="s">
        <v>278</v>
      </c>
      <c r="J9" s="11" t="str">
        <f t="shared" si="3"/>
        <v/>
      </c>
      <c r="K9" s="5" t="s">
        <v>316</v>
      </c>
      <c r="L9" s="5"/>
      <c r="M9" s="5"/>
      <c r="N9" s="5"/>
      <c r="O9" s="5"/>
      <c r="P9" s="5"/>
      <c r="Q9" s="5"/>
      <c r="R9" s="5"/>
      <c r="S9" s="5"/>
      <c r="T9" s="5"/>
      <c r="U9" s="5"/>
      <c r="V9" s="5"/>
      <c r="W9" s="5"/>
      <c r="X9" s="5"/>
      <c r="Y9" s="5"/>
      <c r="Z9" s="5"/>
    </row>
    <row r="10" ht="13.5" customHeight="1">
      <c r="A10" s="4"/>
      <c r="B10" s="5"/>
      <c r="C10" s="18" t="str">
        <f t="shared" si="1"/>
        <v/>
      </c>
      <c r="D10" s="18"/>
      <c r="E10" s="18" t="str">
        <f t="shared" si="2"/>
        <v/>
      </c>
      <c r="F10" s="18"/>
      <c r="G10" s="5"/>
      <c r="H10" s="40" t="s">
        <v>306</v>
      </c>
      <c r="I10" s="110" t="s">
        <v>278</v>
      </c>
      <c r="J10" s="11" t="str">
        <f t="shared" si="3"/>
        <v/>
      </c>
      <c r="K10" s="5" t="s">
        <v>317</v>
      </c>
      <c r="L10" s="5"/>
      <c r="M10" s="5"/>
      <c r="N10" s="5"/>
      <c r="O10" s="5"/>
      <c r="P10" s="5"/>
      <c r="Q10" s="5"/>
      <c r="R10" s="5"/>
      <c r="S10" s="5"/>
      <c r="T10" s="5"/>
      <c r="U10" s="5"/>
      <c r="V10" s="5"/>
      <c r="W10" s="5"/>
      <c r="X10" s="5"/>
      <c r="Y10" s="5"/>
      <c r="Z10" s="5"/>
    </row>
    <row r="11" ht="13.5" customHeight="1">
      <c r="A11" s="4"/>
      <c r="B11" s="5"/>
      <c r="C11" s="18" t="str">
        <f t="shared" si="1"/>
        <v/>
      </c>
      <c r="D11" s="18"/>
      <c r="E11" s="18" t="str">
        <f t="shared" si="2"/>
        <v/>
      </c>
      <c r="F11" s="18"/>
      <c r="G11" s="5"/>
      <c r="H11" s="40" t="s">
        <v>308</v>
      </c>
      <c r="I11" s="110" t="s">
        <v>278</v>
      </c>
      <c r="J11" s="11" t="str">
        <f t="shared" si="3"/>
        <v/>
      </c>
      <c r="K11" s="5" t="s">
        <v>318</v>
      </c>
      <c r="L11" s="5"/>
      <c r="M11" s="5"/>
      <c r="N11" s="5"/>
      <c r="O11" s="5"/>
      <c r="P11" s="5"/>
      <c r="Q11" s="5"/>
      <c r="R11" s="5"/>
      <c r="S11" s="5"/>
      <c r="T11" s="5"/>
      <c r="U11" s="5"/>
      <c r="V11" s="5"/>
      <c r="W11" s="5"/>
      <c r="X11" s="5"/>
      <c r="Y11" s="5"/>
      <c r="Z11" s="5"/>
    </row>
    <row r="12" ht="13.5" customHeight="1">
      <c r="A12" s="4"/>
      <c r="B12" s="5"/>
      <c r="C12" s="18" t="str">
        <f t="shared" si="1"/>
        <v/>
      </c>
      <c r="D12" s="18"/>
      <c r="E12" s="18" t="str">
        <f t="shared" si="2"/>
        <v/>
      </c>
      <c r="F12" s="18"/>
      <c r="G12" s="5"/>
      <c r="H12" s="40" t="s">
        <v>311</v>
      </c>
      <c r="I12" s="110" t="s">
        <v>278</v>
      </c>
      <c r="J12" s="11" t="str">
        <f t="shared" si="3"/>
        <v/>
      </c>
      <c r="K12" s="5" t="s">
        <v>319</v>
      </c>
      <c r="L12" s="5"/>
      <c r="M12" s="5"/>
      <c r="N12" s="5"/>
      <c r="O12" s="5"/>
      <c r="P12" s="5"/>
      <c r="Q12" s="5"/>
      <c r="R12" s="5"/>
      <c r="S12" s="5"/>
      <c r="T12" s="5"/>
      <c r="U12" s="5"/>
      <c r="V12" s="5"/>
      <c r="W12" s="5"/>
      <c r="X12" s="5"/>
      <c r="Y12" s="5"/>
      <c r="Z12" s="5"/>
    </row>
    <row r="13" ht="13.5" customHeight="1">
      <c r="A13" s="5"/>
      <c r="B13" s="5"/>
      <c r="C13" s="5"/>
      <c r="D13" s="5"/>
      <c r="E13" s="18"/>
      <c r="F13" s="18"/>
      <c r="G13" s="5"/>
      <c r="H13" s="5"/>
      <c r="I13" s="5"/>
      <c r="J13" s="5"/>
      <c r="K13" s="5"/>
      <c r="L13" s="5"/>
      <c r="M13" s="5"/>
      <c r="N13" s="5"/>
      <c r="O13" s="5"/>
      <c r="P13" s="5"/>
      <c r="Q13" s="5"/>
      <c r="R13" s="5"/>
      <c r="S13" s="5"/>
      <c r="T13" s="5"/>
      <c r="U13" s="5"/>
      <c r="V13" s="5"/>
      <c r="W13" s="5"/>
      <c r="X13" s="5"/>
      <c r="Y13" s="5"/>
      <c r="Z13" s="5"/>
    </row>
    <row r="14" ht="13.5" customHeight="1">
      <c r="A14" s="5"/>
      <c r="B14" s="5"/>
      <c r="C14" s="5"/>
      <c r="D14" s="5"/>
      <c r="E14" s="5"/>
      <c r="F14" s="5"/>
      <c r="G14" s="5"/>
      <c r="H14" s="5"/>
      <c r="I14" s="5"/>
      <c r="J14" s="5"/>
      <c r="K14" s="5"/>
      <c r="L14" s="5"/>
      <c r="M14" s="5"/>
      <c r="N14" s="5"/>
      <c r="O14" s="5"/>
      <c r="P14" s="5"/>
      <c r="Q14" s="5"/>
      <c r="R14" s="5"/>
      <c r="S14" s="5"/>
      <c r="T14" s="5"/>
      <c r="U14" s="5"/>
      <c r="V14" s="5"/>
      <c r="W14" s="5"/>
      <c r="X14" s="5"/>
      <c r="Y14" s="5"/>
      <c r="Z14" s="5"/>
    </row>
    <row r="15" ht="13.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ht="13.5" customHeight="1">
      <c r="A16" s="5"/>
      <c r="B16" s="5"/>
      <c r="C16" s="5"/>
      <c r="D16" s="5"/>
      <c r="E16" s="5"/>
      <c r="F16" s="5"/>
      <c r="G16" s="5"/>
      <c r="H16" s="5"/>
      <c r="I16" s="5"/>
      <c r="J16" s="5"/>
      <c r="K16" s="5"/>
      <c r="L16" s="5"/>
      <c r="M16" s="5"/>
      <c r="N16" s="5"/>
      <c r="O16" s="5"/>
      <c r="P16" s="5"/>
      <c r="Q16" s="5"/>
      <c r="R16" s="5"/>
      <c r="S16" s="5"/>
      <c r="T16" s="5"/>
      <c r="U16" s="5"/>
      <c r="V16" s="5"/>
      <c r="W16" s="5"/>
      <c r="X16" s="5"/>
      <c r="Y16" s="5"/>
      <c r="Z16" s="5"/>
    </row>
    <row r="17" ht="13.5" customHeight="1">
      <c r="A17" s="5"/>
      <c r="B17" s="5"/>
      <c r="C17" s="5"/>
      <c r="D17" s="5"/>
      <c r="E17" s="5"/>
      <c r="F17" s="5"/>
      <c r="G17" s="5"/>
      <c r="H17" s="5"/>
      <c r="I17" s="5"/>
      <c r="J17" s="5"/>
      <c r="K17" s="5"/>
      <c r="L17" s="5"/>
      <c r="M17" s="5"/>
      <c r="N17" s="5"/>
      <c r="O17" s="5"/>
      <c r="P17" s="5"/>
      <c r="Q17" s="5"/>
      <c r="R17" s="5"/>
      <c r="S17" s="5"/>
      <c r="T17" s="5"/>
      <c r="U17" s="5"/>
      <c r="V17" s="5"/>
      <c r="W17" s="5"/>
      <c r="X17" s="5"/>
      <c r="Y17" s="5"/>
      <c r="Z17" s="5"/>
    </row>
    <row r="18" ht="13.5" customHeight="1">
      <c r="A18" s="5"/>
      <c r="B18" s="5"/>
      <c r="C18" s="5"/>
      <c r="D18" s="5"/>
      <c r="E18" s="5"/>
      <c r="F18" s="5"/>
      <c r="G18" s="5"/>
      <c r="H18" s="5"/>
      <c r="I18" s="5"/>
      <c r="J18" s="5"/>
      <c r="K18" s="5"/>
      <c r="L18" s="5"/>
      <c r="M18" s="5"/>
      <c r="N18" s="5"/>
      <c r="O18" s="5"/>
      <c r="P18" s="5"/>
      <c r="Q18" s="5"/>
      <c r="R18" s="5"/>
      <c r="S18" s="5"/>
      <c r="T18" s="5"/>
      <c r="U18" s="5"/>
      <c r="V18" s="5"/>
      <c r="W18" s="5"/>
      <c r="X18" s="5"/>
      <c r="Y18" s="5"/>
      <c r="Z18" s="5"/>
    </row>
    <row r="19" ht="13.5" customHeight="1">
      <c r="A19" s="5"/>
      <c r="B19" s="5"/>
      <c r="C19" s="5"/>
      <c r="D19" s="5"/>
      <c r="E19" s="5"/>
      <c r="F19" s="5"/>
      <c r="G19" s="5"/>
      <c r="H19" s="5"/>
      <c r="I19" s="5"/>
      <c r="J19" s="5"/>
      <c r="K19" s="5"/>
      <c r="L19" s="5"/>
      <c r="M19" s="5"/>
      <c r="N19" s="5"/>
      <c r="O19" s="5"/>
      <c r="P19" s="5"/>
      <c r="Q19" s="5"/>
      <c r="R19" s="5"/>
      <c r="S19" s="5"/>
      <c r="T19" s="5"/>
      <c r="U19" s="5"/>
      <c r="V19" s="5"/>
      <c r="W19" s="5"/>
      <c r="X19" s="5"/>
      <c r="Y19" s="5"/>
      <c r="Z19" s="5"/>
    </row>
    <row r="20" ht="13.5" customHeight="1">
      <c r="A20" s="5"/>
      <c r="B20" s="5"/>
      <c r="C20" s="5"/>
      <c r="D20" s="5"/>
      <c r="E20" s="5"/>
      <c r="F20" s="5"/>
      <c r="G20" s="5"/>
      <c r="H20" s="5"/>
      <c r="I20" s="5"/>
      <c r="J20" s="5"/>
      <c r="K20" s="5"/>
      <c r="L20" s="5"/>
      <c r="M20" s="5"/>
      <c r="N20" s="5"/>
      <c r="O20" s="5"/>
      <c r="P20" s="5"/>
      <c r="Q20" s="5"/>
      <c r="R20" s="5"/>
      <c r="S20" s="5"/>
      <c r="T20" s="5"/>
      <c r="U20" s="5"/>
      <c r="V20" s="5"/>
      <c r="W20" s="5"/>
      <c r="X20" s="5"/>
      <c r="Y20" s="5"/>
      <c r="Z20" s="5"/>
    </row>
    <row r="21" ht="13.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3.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3.5" customHeight="1">
      <c r="A23" s="5"/>
      <c r="B23" s="5"/>
      <c r="C23" s="5"/>
      <c r="D23" s="5"/>
      <c r="E23" s="5"/>
      <c r="F23" s="5"/>
      <c r="G23" s="5"/>
      <c r="H23" s="5"/>
      <c r="I23" s="5"/>
      <c r="J23" s="5"/>
      <c r="K23" s="5"/>
      <c r="L23" s="5"/>
      <c r="M23" s="5"/>
      <c r="N23" s="5"/>
      <c r="O23" s="5"/>
      <c r="P23" s="5"/>
      <c r="Q23" s="5"/>
      <c r="R23" s="5"/>
      <c r="S23" s="5"/>
      <c r="T23" s="5"/>
      <c r="U23" s="5"/>
      <c r="V23" s="5"/>
      <c r="W23" s="5"/>
      <c r="X23" s="5"/>
      <c r="Y23" s="5"/>
      <c r="Z23" s="5"/>
    </row>
    <row r="24" ht="13.5" customHeight="1">
      <c r="A24" s="5"/>
      <c r="B24" s="5"/>
      <c r="C24" s="5"/>
      <c r="D24" s="5"/>
      <c r="E24" s="5"/>
      <c r="F24" s="5"/>
      <c r="G24" s="5"/>
      <c r="H24" s="5"/>
      <c r="I24" s="5"/>
      <c r="J24" s="5"/>
      <c r="K24" s="5"/>
      <c r="L24" s="5"/>
      <c r="M24" s="5"/>
      <c r="N24" s="5"/>
      <c r="O24" s="5"/>
      <c r="P24" s="5"/>
      <c r="Q24" s="5"/>
      <c r="R24" s="5"/>
      <c r="S24" s="5"/>
      <c r="T24" s="5"/>
      <c r="U24" s="5"/>
      <c r="V24" s="5"/>
      <c r="W24" s="5"/>
      <c r="X24" s="5"/>
      <c r="Y24" s="5"/>
      <c r="Z24" s="5"/>
    </row>
    <row r="25" ht="13.5" customHeight="1">
      <c r="A25" s="5"/>
      <c r="B25" s="5"/>
      <c r="C25" s="5"/>
      <c r="D25" s="5"/>
      <c r="E25" s="5"/>
      <c r="F25" s="5"/>
      <c r="G25" s="5"/>
      <c r="H25" s="5"/>
      <c r="I25" s="5"/>
      <c r="J25" s="5"/>
      <c r="K25" s="5"/>
      <c r="L25" s="5"/>
      <c r="M25" s="5"/>
      <c r="N25" s="5"/>
      <c r="O25" s="5"/>
      <c r="P25" s="5"/>
      <c r="Q25" s="5"/>
      <c r="R25" s="5"/>
      <c r="S25" s="5"/>
      <c r="T25" s="5"/>
      <c r="U25" s="5"/>
      <c r="V25" s="5"/>
      <c r="W25" s="5"/>
      <c r="X25" s="5"/>
      <c r="Y25" s="5"/>
      <c r="Z25" s="5"/>
    </row>
    <row r="26" ht="13.5"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ht="13.5" customHeight="1">
      <c r="A27" s="5"/>
      <c r="B27" s="5"/>
      <c r="C27" s="5"/>
      <c r="D27" s="5"/>
      <c r="E27" s="5"/>
      <c r="F27" s="5"/>
      <c r="G27" s="5"/>
      <c r="H27" s="5"/>
      <c r="I27" s="5"/>
      <c r="J27" s="5"/>
      <c r="K27" s="5"/>
      <c r="L27" s="5"/>
      <c r="M27" s="5"/>
      <c r="N27" s="5"/>
      <c r="O27" s="5"/>
      <c r="P27" s="5"/>
      <c r="Q27" s="5"/>
      <c r="R27" s="5"/>
      <c r="S27" s="5"/>
      <c r="T27" s="5"/>
      <c r="U27" s="5"/>
      <c r="V27" s="5"/>
      <c r="W27" s="5"/>
      <c r="X27" s="5"/>
      <c r="Y27" s="5"/>
      <c r="Z27" s="5"/>
    </row>
    <row r="28" ht="13.5" customHeight="1">
      <c r="A28" s="5"/>
      <c r="B28" s="5"/>
      <c r="C28" s="5"/>
      <c r="D28" s="5"/>
      <c r="E28" s="5"/>
      <c r="F28" s="5"/>
      <c r="G28" s="5"/>
      <c r="H28" s="5"/>
      <c r="I28" s="5"/>
      <c r="J28" s="5"/>
      <c r="K28" s="5"/>
      <c r="L28" s="5"/>
      <c r="M28" s="5"/>
      <c r="N28" s="5"/>
      <c r="O28" s="5"/>
      <c r="P28" s="5"/>
      <c r="Q28" s="5"/>
      <c r="R28" s="5"/>
      <c r="S28" s="5"/>
      <c r="T28" s="5"/>
      <c r="U28" s="5"/>
      <c r="V28" s="5"/>
      <c r="W28" s="5"/>
      <c r="X28" s="5"/>
      <c r="Y28" s="5"/>
      <c r="Z28" s="5"/>
    </row>
    <row r="29" ht="13.5" customHeight="1">
      <c r="A29" s="5"/>
      <c r="B29" s="5"/>
      <c r="C29" s="5"/>
      <c r="D29" s="5"/>
      <c r="E29" s="5"/>
      <c r="F29" s="5"/>
      <c r="G29" s="5"/>
      <c r="H29" s="5"/>
      <c r="I29" s="5"/>
      <c r="J29" s="5"/>
      <c r="K29" s="5"/>
      <c r="L29" s="5"/>
      <c r="M29" s="5"/>
      <c r="N29" s="5"/>
      <c r="O29" s="5"/>
      <c r="P29" s="5"/>
      <c r="Q29" s="5"/>
      <c r="R29" s="5"/>
      <c r="S29" s="5"/>
      <c r="T29" s="5"/>
      <c r="U29" s="5"/>
      <c r="V29" s="5"/>
      <c r="W29" s="5"/>
      <c r="X29" s="5"/>
      <c r="Y29" s="5"/>
      <c r="Z29" s="5"/>
    </row>
    <row r="30" ht="13.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3.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3.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3.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3.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3.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3.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3.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3.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3.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3.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3.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3.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3.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3.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3.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3.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3.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3.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3.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3.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3.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3.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3.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3.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3.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3.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3.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3.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3.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3.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3.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3.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3.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3.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3.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3.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3.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3.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3.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3.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3.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3.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3.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3.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3.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3.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3.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3.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3.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3.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3.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3.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3.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3.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3.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3.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3.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3.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3.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3.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3.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3.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3.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3.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3.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3.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3.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3.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3.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3.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3.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3.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3.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3.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3.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3.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3.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3.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3.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3.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3.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3.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3.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3.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3.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3.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3.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3.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3.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3.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3.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3.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3.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3.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3.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3.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3.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3.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3.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3.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3.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3.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3.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3.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3.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3.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3.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3.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3.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3.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3.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3.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3.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3.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3.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3.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3.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3.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3.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3.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3.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3.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3.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3.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3.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3.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3.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3.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3.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3.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3.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3.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3.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3.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3.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3.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3.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3.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3.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3.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3.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3.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3.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3.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3.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3.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3.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3.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3.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3.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3.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3.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3.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3.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3.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3.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3.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3.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3.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3.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3.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3.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3.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3.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3.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3.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3.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3.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3.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3.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3.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3.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3.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3.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3.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3.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3.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3.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3.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3.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3.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3.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3.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3.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3.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3.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3.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3.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3.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3.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3.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3.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3.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3.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3.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3.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3.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3.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3.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3.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3.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3.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3.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3.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3.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3.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3.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3.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3.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3.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3.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3.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3.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3.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3.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3.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3.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3.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3.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3.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3.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3.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3.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3.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3.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3.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3.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3.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3.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3.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3.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3.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3.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3.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3.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3.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3.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3.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3.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3.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3.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3.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3.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3.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3.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3.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3.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3.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3.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3.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3.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3.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3.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3.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3.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3.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3.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3.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3.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3.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3.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3.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3.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3.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3.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3.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3.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3.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3.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3.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3.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3.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3.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3.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3.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3.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3.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3.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3.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3.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3.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3.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3.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3.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3.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3.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3.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3.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3.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3.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3.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3.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3.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3.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3.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3.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3.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3.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3.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3.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3.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3.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3.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3.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3.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3.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3.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3.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3.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3.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3.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3.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3.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3.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3.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3.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3.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3.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3.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3.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3.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3.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3.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3.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3.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3.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3.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3.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3.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3.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3.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3.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3.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3.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3.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3.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3.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3.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3.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3.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3.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3.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3.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3.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3.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3.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3.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3.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3.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3.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3.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3.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3.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3.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3.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3.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3.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3.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3.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3.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3.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3.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3.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3.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3.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3.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3.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3.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3.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3.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3.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3.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3.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3.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3.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3.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3.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3.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3.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3.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3.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3.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3.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3.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3.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3.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3.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3.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3.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3.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3.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3.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3.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3.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3.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3.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3.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3.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3.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3.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3.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3.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3.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3.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3.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3.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3.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3.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3.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3.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3.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3.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3.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3.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3.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3.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3.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3.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3.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3.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3.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3.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3.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3.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3.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3.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3.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3.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3.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3.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3.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3.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3.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3.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3.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3.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3.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3.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3.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3.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3.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3.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3.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3.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3.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3.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3.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3.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3.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3.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3.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3.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3.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3.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3.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3.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3.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3.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3.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3.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3.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3.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3.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3.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3.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3.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3.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3.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3.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3.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3.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3.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3.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3.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3.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3.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3.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3.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3.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3.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3.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3.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3.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3.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3.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3.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3.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3.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3.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3.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3.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3.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3.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3.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3.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3.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3.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3.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3.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3.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3.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3.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3.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3.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3.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3.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3.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3.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3.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3.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3.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3.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3.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3.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3.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3.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3.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3.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3.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3.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3.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3.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3.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3.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3.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3.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3.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3.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3.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3.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3.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3.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3.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3.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3.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3.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3.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3.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3.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3.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3.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3.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3.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3.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3.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3.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3.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3.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3.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3.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3.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3.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3.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3.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3.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3.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3.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3.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3.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3.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3.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3.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3.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3.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3.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3.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3.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3.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3.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3.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3.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3.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3.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3.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3.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3.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3.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3.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3.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3.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3.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3.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3.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3.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3.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3.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3.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3.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3.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3.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3.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3.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3.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3.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3.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3.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3.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3.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3.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3.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3.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3.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3.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3.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3.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3.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3.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3.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3.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3.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3.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3.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3.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3.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3.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3.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3.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3.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3.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3.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3.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3.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3.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3.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3.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3.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3.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3.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3.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3.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3.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3.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3.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3.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3.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3.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3.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3.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3.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3.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3.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3.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3.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3.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3.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3.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3.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3.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3.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3.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3.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3.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3.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3.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3.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3.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3.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3.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3.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3.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3.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3.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3.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3.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3.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3.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3.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3.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3.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3.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3.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3.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3.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3.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3.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3.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3.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3.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3.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3.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3.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3.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3.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3.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3.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3.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3.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3.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3.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3.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3.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3.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3.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3.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3.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3.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3.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3.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3.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3.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3.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3.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3.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3.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3.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3.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3.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3.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3.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3.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3.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3.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3.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3.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3.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3.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3.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3.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3.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3.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3.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3.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3.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3.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3.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3.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3.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3.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3.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3.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3.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3.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3.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3.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3.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3.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3.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3.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3.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3.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3.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3.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3.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3.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3.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3.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3.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3.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3.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3.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3.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3.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3.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3.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3.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3.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3.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3.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3.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3.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3.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3.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3.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3.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3.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3.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3.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3.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3.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3.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3.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3.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3.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3.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3.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3.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3.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3.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3.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3.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3.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3.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3.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3.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3.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3.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3.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3.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3.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3.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3.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3.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3.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3.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3.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3.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3.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3.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3.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3.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3.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3.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3.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3.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3.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3.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3.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3.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3.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3.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3.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3.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3.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3.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3.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3.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3.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3.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3.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3.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3.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3.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3.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3.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3.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3.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3.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3.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3.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3.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3.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3.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3.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3.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3.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3.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3.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3.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3.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3.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3.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3.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3.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3.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3.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3.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3.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3.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3.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3.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3.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3.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3.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3.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3.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3.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3.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3.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3.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3.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3.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3.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3.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3.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3.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3.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3.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3.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3.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3.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3.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3.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3.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3.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3.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3.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3.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3.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3.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3.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3.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3.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3.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3.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3.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3.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3.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3.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3.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3.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3.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3.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3.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3.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3.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3.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3.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3.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3.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3.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3.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3.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3.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3.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3.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3.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3.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3.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3.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3.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3.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3.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3.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3.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3.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3.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3.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3.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3.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3.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3.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3.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3.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3.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3.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3.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3.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3.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3.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3.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3.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3.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3.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3.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3.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3.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3.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3.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3.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3.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3.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3.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3.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3.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3.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3.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3.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3.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3.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3.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3.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3.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3.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3.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3.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3.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3.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3.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3.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3.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3.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3.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3.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3.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3.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3.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3.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dataValidations>
    <dataValidation type="list" allowBlank="1" showErrorMessage="1" sqref="I3:I12">
      <formula1>"SELECT,YES,NO"</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6" width="8.63"/>
  </cols>
  <sheetData>
    <row r="1" ht="14.25" customHeight="1">
      <c r="A1" s="113" t="s">
        <v>320</v>
      </c>
    </row>
    <row r="2" ht="14.25" customHeight="1"/>
    <row r="3" ht="14.25" customHeight="1">
      <c r="A3" s="19" t="s">
        <v>321</v>
      </c>
      <c r="B3" s="114"/>
    </row>
    <row r="4" ht="14.25" customHeight="1">
      <c r="A4" s="19" t="s">
        <v>162</v>
      </c>
      <c r="B4" s="114"/>
    </row>
    <row r="5" ht="14.25" customHeight="1">
      <c r="A5" s="19" t="s">
        <v>92</v>
      </c>
      <c r="B5" s="114"/>
    </row>
    <row r="6" ht="14.25" customHeight="1">
      <c r="A6" s="19" t="s">
        <v>172</v>
      </c>
      <c r="B6" s="114"/>
    </row>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2026-05-11T20:46:14Z</dcterms:created>
  <dc:creator>Jeremiah Lum</dc:creator>
</cp:coreProperties>
</file>